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5"/>
  </bookViews>
  <sheets>
    <sheet name="Тит.лист" sheetId="1" r:id="rId1"/>
    <sheet name="ф.1" sheetId="2" r:id="rId2"/>
    <sheet name="ф 2" sheetId="3" r:id="rId3"/>
    <sheet name="ф 3" sheetId="4" r:id="rId4"/>
    <sheet name="ф 4" sheetId="5" r:id="rId5"/>
    <sheet name="ф 5" sheetId="6" r:id="rId6"/>
    <sheet name="ф.6" sheetId="7" r:id="rId7"/>
    <sheet name="ф.7" sheetId="8" r:id="rId8"/>
  </sheets>
  <definedNames/>
  <calcPr fullCalcOnLoad="1"/>
</workbook>
</file>

<file path=xl/sharedStrings.xml><?xml version="1.0" encoding="utf-8"?>
<sst xmlns="http://schemas.openxmlformats.org/spreadsheetml/2006/main" count="373" uniqueCount="256">
  <si>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</si>
  <si>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</si>
  <si>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</si>
  <si>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</si>
  <si>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</si>
  <si>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</si>
  <si>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</si>
  <si>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</si>
  <si>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</si>
  <si>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</si>
  <si>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</si>
  <si>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</si>
  <si>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</si>
  <si>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</si>
  <si>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</si>
  <si>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</si>
  <si>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</si>
  <si>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</si>
  <si>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</si>
  <si>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</si>
  <si>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</si>
  <si>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</si>
  <si>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</si>
  <si>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</si>
  <si>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</si>
  <si>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</si>
  <si>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</si>
  <si>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</si>
  <si>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</si>
  <si>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</si>
  <si>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</si>
  <si>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</si>
  <si>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</si>
  <si>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</si>
  <si>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</si>
  <si>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</si>
  <si>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</si>
  <si>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</si>
  <si>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</si>
  <si>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</si>
  <si>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</si>
  <si>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</si>
  <si>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</si>
  <si>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</si>
  <si>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</si>
  <si>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</t>
  </si>
  <si>
    <t xml:space="preserve"> города Воткинска по социальным вопросам</t>
  </si>
  <si>
    <t>Отчет о реализации муниципальной программы муниципального образования "Город Воткинск"</t>
  </si>
  <si>
    <t>10</t>
  </si>
  <si>
    <t>0 2</t>
  </si>
  <si>
    <t>0 3</t>
  </si>
  <si>
    <t>0 4</t>
  </si>
  <si>
    <t>0 5</t>
  </si>
  <si>
    <t>Форма 2</t>
  </si>
  <si>
    <t>Отношение фактических расходов к оценке расходов, %</t>
  </si>
  <si>
    <t xml:space="preserve">Всего </t>
  </si>
  <si>
    <r>
      <rPr>
        <u val="single"/>
        <sz val="12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  /Ж.А.Александрова</t>
    </r>
  </si>
  <si>
    <r>
      <t>________________________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</t>
    </r>
  </si>
  <si>
    <t>Утверждаю:</t>
  </si>
  <si>
    <t>13</t>
  </si>
  <si>
    <t>Изучение наркоситуации, выявление причин и условий, способствующих наркотизации населения и совершению преступлений, связанных с незаконным оборотом наркотиков</t>
  </si>
  <si>
    <t>Анализ наркоситуации на территории муниципального образования "Город Воткинск", определение антинаркотических приоритетов совместной деятельности</t>
  </si>
  <si>
    <t>ГУ ММО МВД России "Воткинский" (по согласованию), Антинаркотичес-кая комиссия муниципального образования "Город Воткинск", Управление образования, управление культуры, спорта и молодежной политики</t>
  </si>
  <si>
    <t>Работа по формированию банка данных о фактах незаконного оборота наркотиков</t>
  </si>
  <si>
    <t>Антинаркотиче-ская комиссия муниципального образования "Город Воткинск"</t>
  </si>
  <si>
    <t>Антинаркотичес-кая комиссия муниципального образования "Город Воткинск"</t>
  </si>
  <si>
    <t>Обеспечение межведомственного взаимодействия</t>
  </si>
  <si>
    <t>Организация межведомственного обмена информацией о лицах, допускающих немедицинское употребление наркотиков</t>
  </si>
  <si>
    <t>Обеспечение межведомственного взаимодействия для корректировки программ, планов профилактики</t>
  </si>
  <si>
    <t>Проведение рейдов по выявлению и пресечению незаконного оборота наркотических средств в местах массового скопления детей и молодежи</t>
  </si>
  <si>
    <t>01</t>
  </si>
  <si>
    <t>Проведение мероприятий, направленных на выявление незаконных посевов наркокультур, уничтожение очагов произрастания дикорастущей конопли</t>
  </si>
  <si>
    <t>Совершенствование системы профилактики наркомании</t>
  </si>
  <si>
    <t>Подготовка и повышение квалификации специалистов заинтересованных ведомств по подготовке по вопросам профилактики наркомании и формирования здорового образа жизни</t>
  </si>
  <si>
    <t>Организация профилактических мероприятий в образовательных организациях. Организация и проведение добровольного психологического и медицинского тестирования учащихся и студентов</t>
  </si>
  <si>
    <t>Внедрение в практику работы  образовательных учреждений программ и  методик, направленных на формирование законопослушного поведения обучающихся, предупреждение и пресечение правонарушений, связанных с незаконным оборотом наркотиков, организация правовой  пропаганды</t>
  </si>
  <si>
    <t>Работа по реабилитации и ресоциализации наркологических больных, выявление потребителей наркотических средств, направление их на лечение</t>
  </si>
  <si>
    <t>Оказание содействия в трудоустройстве лицам, привлеченным по административной ответственности по ст.6.9 КоАП, прошедших лечение и медицинскую реабилитацию и нуждающихся в трудоустройстве</t>
  </si>
  <si>
    <t>Информирование о положении на рынке труда и наличии вакантных мест для содействия в трудоустройстве лицам, условно осужденным к лишению свободы или освободившимся из мест лишения свободы</t>
  </si>
  <si>
    <t>Формирование у подростков и молодежи мотивации к ведению здорового образа жизни</t>
  </si>
  <si>
    <t>04</t>
  </si>
  <si>
    <t>Организация спортивных и культурно-массовых мероприятий во внеурочное время</t>
  </si>
  <si>
    <t>Обучение навыкам здорового образа жизни в детских и молодежных летних лагерях</t>
  </si>
  <si>
    <t>3</t>
  </si>
  <si>
    <t>Организация  конкурсов и проектов, направленных на профилактику различных видов зависимости несовершеннолетних</t>
  </si>
  <si>
    <t>4</t>
  </si>
  <si>
    <t>5</t>
  </si>
  <si>
    <t>Проведение Месячника по профилактике злоупотребления наркотическими средствами и психотропными веществами среди учащихся и студенческой молодежи  города Воткинска</t>
  </si>
  <si>
    <t>6</t>
  </si>
  <si>
    <t>Проведение расширенных родительских собраний по вопросам  пропаганды здорового образа жизни,  профилактики злоупотребления  наркотических средств и психотропных веществ,  с участием врачей – наркологов, сотрудников правоохранительных органов</t>
  </si>
  <si>
    <t>7</t>
  </si>
  <si>
    <t>8</t>
  </si>
  <si>
    <t>Организация психологических тренингов по вопросам  профилактики наркомании в общеобразовательных организациях города Воткинска</t>
  </si>
  <si>
    <t>Взаимодействие с общественными организациями</t>
  </si>
  <si>
    <t>05</t>
  </si>
  <si>
    <t>Организация взаимодействия с общественными объединениями, молодежными организациями, традиционными  религиозными конфессиями, творческими союзами, в области профилактики наркомании среди детей и молодежи, находящихся в неблагоприятных  семейных, социальных условиях,  в трудной жизненной ситуации, для лиц группы риска</t>
  </si>
  <si>
    <t>Повышение эффективности межведомственного взаимодействия субъектов профилактики</t>
  </si>
  <si>
    <t>Организация работы волонтерских отрядов и добровольческого движения  по профилактике злоупотребления наркотиками и психоактивными веществами и пропаганде здорового образа жизни. Реализация  социально-значимых проектов</t>
  </si>
  <si>
    <t>Информационно-коммуникационная  и пропагандистская   деятельность по профилактике наркомании</t>
  </si>
  <si>
    <t>Информирование через СМИ о деятельности органов местного самоуправления и правоохранительных органов по противодействию злоупотреблению наркотическими средствами и незаконному обороту наркотиков</t>
  </si>
  <si>
    <t>Изготовление и размещение социальной рекламы в области профилактики наркомании</t>
  </si>
  <si>
    <t>06</t>
  </si>
  <si>
    <t>Тиражирование информационных материалов по профилактике наркомании и ВИЧ-инфекции в разных группах населения города Воткинска</t>
  </si>
  <si>
    <t>Организация комплекса информационно- пропагандистских мер, направленных на формирование в обществе негативного отношения к употреблению наркотиков.</t>
  </si>
  <si>
    <t>Проведение тематических рекламных кампаний, направленных на пропаганду здорового образа жизни</t>
  </si>
  <si>
    <r>
      <t xml:space="preserve">Ответственный исполнитель: </t>
    </r>
    <r>
      <rPr>
        <u val="single"/>
        <sz val="12"/>
        <rFont val="Times New Roman"/>
        <family val="1"/>
      </rPr>
      <t>Управление социальной поддержки населения Администрации города Воткинска</t>
    </r>
  </si>
  <si>
    <t>Ответственный исполнитель: Управление социальной поддержки населения Администрации города Воткинска</t>
  </si>
  <si>
    <t>Выдача муниципальных заданий на оказание муниципальных услуг (выполнение работ) в рамках данной программы не осуществляется</t>
  </si>
  <si>
    <t>человек</t>
  </si>
  <si>
    <t>случаев</t>
  </si>
  <si>
    <t xml:space="preserve">В системном режиме ГУ ММО МВД России "Воткинский" направляет информационные материалы по совершенным преступлениям в сфере незаконного оборота наркотических средств </t>
  </si>
  <si>
    <t>Организация  антинаркотических акций в городе, приуроченных к  Международному  Дню с  борьбы с наркоманией, Международному дню борьбы со СПИДОМ. Организация  конкурсов  плакатов, рисунков, сочинений, видеороликов по антинаркотической тематике в учебных организациях.</t>
  </si>
  <si>
    <t>Форма 1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</si>
  <si>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</si>
  <si>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</si>
  <si>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</si>
  <si>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</si>
  <si>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</si>
  <si>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</si>
  <si>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ГРБС</t>
  </si>
  <si>
    <t>Рз</t>
  </si>
  <si>
    <t>Пр</t>
  </si>
  <si>
    <t>ЦС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</si>
  <si>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</si>
  <si>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</si>
  <si>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</si>
  <si>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конец отчетного периода</t>
  </si>
  <si>
    <t>К плану на 1 января отчетного года</t>
  </si>
  <si>
    <t>К плану на отчетную дату</t>
  </si>
  <si>
    <t>Всего</t>
  </si>
  <si>
    <t>Управление культуры, спорта и молодежной политики Администрации города Вокткинска</t>
  </si>
  <si>
    <t>938</t>
  </si>
  <si>
    <t xml:space="preserve">Формирование у подростков и молодежи мотивации к ведению здорового образа жизни </t>
  </si>
  <si>
    <t>Управление культуры, спорта и молодежной политики Администрации города Воткинска</t>
  </si>
  <si>
    <t>03</t>
  </si>
  <si>
    <t>14</t>
  </si>
  <si>
    <t>Информирование населения о последствиях злоупотребления наркотическими средствами</t>
  </si>
  <si>
    <t xml:space="preserve">Форма 6. </t>
  </si>
  <si>
    <t>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</si>
  <si>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</si>
  <si>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</si>
  <si>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</si>
  <si>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</si>
  <si>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</si>
  <si>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Примечание: значения показателей округляются до 3-х знаков после запятой</t>
  </si>
  <si>
    <t>2022 год</t>
  </si>
  <si>
    <t>1 полугодие 2022</t>
  </si>
  <si>
    <t>Формирование плана с учетом анализа на 2023 год</t>
  </si>
  <si>
    <t xml:space="preserve">Сформирован план в соответствии с мониторингом
</t>
  </si>
  <si>
    <t>Оценка эффективности принимаемых органами местного самоуправления комплексных мер в сфере профилактики преступлений в сфере незаконного оборота наркотических средств, психотропных веществ и их прекурсоров и незаконного потребления наркотических средств и психотропных веществ</t>
  </si>
  <si>
    <t>Предоставление отчета на заседание АНК</t>
  </si>
  <si>
    <t>Осуществлен своевременный межведомственный обмен субъектов профилактики о лицах, допускающих немедицинское употребление наркотиков</t>
  </si>
  <si>
    <t>Межмуниципальный отдел МВД России "Воткинский" (по согласованию)</t>
  </si>
  <si>
    <t>Сокращение наркомании и связанной с ней преступности. Проведение не менее 1 рейда</t>
  </si>
  <si>
    <r>
      <t xml:space="preserve">Сотрудникам ГУ ММО МВД </t>
    </r>
    <r>
      <rPr>
        <sz val="9"/>
        <color indexed="8"/>
        <rFont val="Times New Roman"/>
        <family val="1"/>
      </rPr>
      <t>"Воткинский" проведено 6 рейдовых мероприятий, направленных на профилактику преступлений и правонарушений по линии незаконного оборота наркотических средств в места массового скопления детей и молодежи</t>
    </r>
  </si>
  <si>
    <t>Антинаркотичес-кая комиссия муниципального образования "Город Воткинск", Межмуниципальный отдел МВД России "Воткинский" (по согласованию)</t>
  </si>
  <si>
    <t>Проведение акции "Мак" не менее 1 рейда</t>
  </si>
  <si>
    <t>Управление образования Администрации города Воткинска, Управление культуры, спорта и молодежной политики Администрации города Воткинска, Управление социальной поддержки населения Администрации города Воткинска, Обособленное наркологическое подразделение БУЗ УР «РНД МЗ УР» г. Воткинск</t>
  </si>
  <si>
    <t xml:space="preserve">Повышение эффективности деятельности субъектов профилактики. Направлен 1 специалист </t>
  </si>
  <si>
    <t>Управление образования Администрации города Воткинска</t>
  </si>
  <si>
    <t>Выявление на ранней стадии «группы риска». Проведение профилактической работы, с выявленными лицами. Снижение количества лиц, состоящих на профилактическом учете, с вязи с употреблением запрещенных веществ.</t>
  </si>
  <si>
    <t>Снижение количества лиц, состоящих на всех видах профилактического учета</t>
  </si>
  <si>
    <t>Антинаркотическая комиссия муниципального образования «Город Воткинск», Филиал Республиканского ЦЗН «ЦЗН города Воткинска и Воткинского района» (по согласованию)</t>
  </si>
  <si>
    <t xml:space="preserve">Работа учреждений системы профилактики осуществляется по межведомственным планам </t>
  </si>
  <si>
    <t xml:space="preserve">Работа учреждений системы профилактики осуществляется по межведомственным планам. </t>
  </si>
  <si>
    <t>Филиал Республиканского ЦЗН «ЦЗН города Воткинска и Воткинского района» (по согласованию) Управление социальной поддержки Администрации города Воткинска</t>
  </si>
  <si>
    <t>Ежемесячно филиале центра занятости населения города Воткинска размещение информации о наличии вакантных мест для лиц, освободившихся из мест лишения свободы. При постановке на учет в уголовно-исполнительной инспекции города Воткинска данной категории лиц выдаются направления для постановки на учет в филиале ЦЗН</t>
  </si>
  <si>
    <t>Управление культуры, спорта и молодежной политики Администрации города Воткинска Управление образования Администрации города Воткинска</t>
  </si>
  <si>
    <t>Формирование навыков здорового образа жизни. Организация занятости несовершеннолетних</t>
  </si>
  <si>
    <t>Развитие у несовершеннолетних лиц культуры здорового образа жизни. Создание условий для организации и привитие навыков ЗОЖ. Санитарно- просветительская работа по формированию здорового образа жизни.</t>
  </si>
  <si>
    <t>Проведение городского проекта Дневник "Выбирай жизнь", Проект Танцующий город, социального театра</t>
  </si>
  <si>
    <t>Организация ежеквартальной акции «Чистая стена», проведение Всероссийских акции «Сообщи, где торгуют смертью, «Дети России- 2022», акций в рамках Международного дня борьбы со СПИДОМ.</t>
  </si>
  <si>
    <t>Увеличение количества участников молодежного антинаркотического движения г. Воткинска. Организация просветительской деятельности на территории города Воткинска, раздача листовок.</t>
  </si>
  <si>
    <t xml:space="preserve">Во всех образовательных учреждениях города проведены классные часы, родительские собрания, в дошкольных учреждениях и пришкольных лагерях организованы минутки безопасности, на которых с ребятами беседовали о правилах поведения в городе, проведена акция «Живи здорово – это здорово», обеспечена раздача листовок, буклетов во время проведения городских мероприятий , в учреждениях и на открытых площадках оформлены стенды, организованны передвижные выставки. В течение всего месячника на сайте Администрации города, в образовательных учреждениях, учреждениях культуры, спорта и молодежной политики, на сраничках в ВК размещалась информация, пропагандирующая здоровый образ жизни «Мы-здоровое поколение». </t>
  </si>
  <si>
    <t>Управление культуры, спорта и молодежной политики Администрации города Воткинска Управление образования Администрации города Воткинска, Обособленное наркологическое подразделение БУЗ УР «РНД МЗ УР» г. Воткинск</t>
  </si>
  <si>
    <t>Организация родительских собраний не менее 4-х в год, посвященных пропаганде здорового образа жизни, профилактики злоупотребления наркотических средств и психотропных веществ, с участием врачей – наркологов, сотрудников правоохранительных органов</t>
  </si>
  <si>
    <t xml:space="preserve">Организация  спортивно-массовых мероприятий </t>
  </si>
  <si>
    <t>Проведение на территории Воткинска не менее 100 массовых спортивных мероприятий</t>
  </si>
  <si>
    <t xml:space="preserve">Управление культуры, спорта и молодежной политики Администрации города Воткинска Управление образования Администрации города Воткинска </t>
  </si>
  <si>
    <t xml:space="preserve">Проведение ежемесячно тренингов по вопросам профилактики наркомании в общеобразовательных организациях города Воткинска </t>
  </si>
  <si>
    <t xml:space="preserve">Антинаркотическая комиссия муниципального образования «Город Воткинск», Управление культуры, спорта  и молодежной политики Администрации города Воткинска </t>
  </si>
  <si>
    <t xml:space="preserve">Управление культуры, спорта и молодежной политики Администрации города Воткинска </t>
  </si>
  <si>
    <t>Волонтерские отряды города ежемесячно принимают участие в мероприятиях по профилактике злоупотребления наркотиками и психоактивными веществами и пропаганде здорового образа жизни. Реализация социально-значимых проектов</t>
  </si>
  <si>
    <t>В группе «Выбор за тобой»  публиковались информационные  ролики, антинаркотической направленности,  подготовленные волонтерскими отрядами города Воткинска</t>
  </si>
  <si>
    <t>Антинаркотическая комиссия муниципального образования «Город Воткинск», ММО МВД России «Воткинский»</t>
  </si>
  <si>
    <t>Ежемесячное информирование населения о правовой ответственности за употребление и сбыт наркотиков в социальных сетях через официальные группы МАУ «МЦ «Победа», Администрации города Воткинска, антинаркотического движения города Воткинска</t>
  </si>
  <si>
    <t>Было размещено  более 80 публикаций  о проведении  мероприятий антинаркотической направленности и за здоровый образ жизни</t>
  </si>
  <si>
    <t>Управление культуры, спорта  и молодежной политики Администрации города Воткинска</t>
  </si>
  <si>
    <t xml:space="preserve">Управление культуры, спорта  и молодежной политики Администрации города Воткинска </t>
  </si>
  <si>
    <t>Снижение количества случаев злоупотребления наркотическими веществами и сопутствующими заболеваниями. Организация просветительской работы по ведению здорового образа жизни</t>
  </si>
  <si>
    <t>Опубликование новостей в сети Интернет, раздача листовок, размещение информационных листовок в автобусах, подъездах</t>
  </si>
  <si>
    <t>Размещены материалы о проведении акции «Сообщи, где торгуют смертью!» с указанием телефонов горячей линии, куда можно обратиться гражданам, по выявлению  и  распространению употребления наркотических средств на официальных сайтах учреждений, на Большом экране в центре города и в салонах городских автобусов</t>
  </si>
  <si>
    <t>Проведение не менее 1 тематической рекламной кампании, направленной на пропаганду здорового образа жизни</t>
  </si>
  <si>
    <r>
      <t xml:space="preserve">Проведена акция </t>
    </r>
    <r>
      <rPr>
        <sz val="9"/>
        <rFont val="Calibri"/>
        <family val="2"/>
      </rPr>
      <t>"</t>
    </r>
    <r>
      <rPr>
        <sz val="9"/>
        <rFont val="Times New Roman"/>
        <family val="1"/>
      </rPr>
      <t>Брось сигарету</t>
    </r>
    <r>
      <rPr>
        <sz val="9"/>
        <rFont val="Calibri"/>
        <family val="2"/>
      </rPr>
      <t>"</t>
    </r>
  </si>
  <si>
    <t>1.</t>
  </si>
  <si>
    <t>«О внесении изменений в мун. программу МО «Город Воткинск» «Комплексные меры противодействия злоупотреблению наркотиками и их незаконному обороту на 2020-2024 годы», утвержденную постановлением Администрации г.Воткинска от 01.11.2019 № 1864.1»</t>
  </si>
  <si>
    <t>от 29.01.2021</t>
  </si>
  <si>
    <t>раздел «Ресурсное обеспечение» изложить в следующей редакции</t>
  </si>
  <si>
    <t>О внесении изменений в муниципальную программу муниципального образования «Город Воткинск» «Комплексные меры противодействия злоупотреблению наркотиками и их незаконному обороту на 2020 - 2024 годы», утвержденную постановлением Администрации города Воткинска от 01.11.2019  № 1864.1</t>
  </si>
  <si>
    <t>от 27.12.2021</t>
  </si>
  <si>
    <t>Измение целевых показателей в  соответствии со Стратегией государственной антинаркотической политики Российской Федерации на период до 2030 года</t>
  </si>
  <si>
    <t>от 30.12.2021</t>
  </si>
  <si>
    <t>В соответствии с Бюджетным кодексом Российской Федерации, Решениями Воткинской городской Думы от 29.12.2021 №173-РН «О бюджете муниципального образования «Город Воткинск» на 2022 год и на плановый период 2023 и 2024 годов» внесены изменения в паспорт и приложения 5,6 к муниципальной программе.</t>
  </si>
  <si>
    <t xml:space="preserve">Наименование муниципальной программы  «Комплексные меры противодействия злоупотреблению наркотиками и их незаконному обороту  на 2020-2025 годы» </t>
  </si>
  <si>
    <t xml:space="preserve">Ответственный исполнитель: Управление культуры, спорта и молодежной политики Администрации города Воткинска              </t>
  </si>
  <si>
    <t xml:space="preserve">«Комплексные меры противодействия злоупотреблению наркотиками и их незаконному обороту  на 2020-2025 годы» 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</si>
  <si>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за 1 полугодие 2023 года
</t>
  </si>
  <si>
    <t>на 01.07.2023</t>
  </si>
  <si>
    <t>Комплексные меры противодействия злоупотреблению наркотиками и их незаконному обороту  на 2020-2025 годы</t>
  </si>
  <si>
    <t xml:space="preserve">Отчет о расходах на реализацию муниципальной программы за счет всех источников финансирования 
за 1 полугодие 2023 года
</t>
  </si>
  <si>
    <r>
      <t xml:space="preserve">Наименование муниципальной программы  </t>
    </r>
    <r>
      <rPr>
        <u val="single"/>
        <sz val="12"/>
        <color indexed="8"/>
        <rFont val="Times New Roman"/>
        <family val="1"/>
      </rPr>
      <t>"Комплексные меры противодействия злоупотреблению наркотиками и их незаконному обороту на 2020-2025 годы"</t>
    </r>
  </si>
  <si>
    <t>2023 год</t>
  </si>
  <si>
    <t>1 полугодие 2023</t>
  </si>
  <si>
    <r>
      <t xml:space="preserve">Проведена оперативно- профилактическая операция </t>
    </r>
    <r>
      <rPr>
        <sz val="10"/>
        <rFont val="Calibri"/>
        <family val="2"/>
      </rPr>
      <t>"</t>
    </r>
    <r>
      <rPr>
        <sz val="10"/>
        <rFont val="Times New Roman"/>
        <family val="1"/>
      </rPr>
      <t>Мак-2023</t>
    </r>
    <r>
      <rPr>
        <sz val="10"/>
        <rFont val="Calibri"/>
        <family val="2"/>
      </rPr>
      <t>"</t>
    </r>
    <r>
      <rPr>
        <sz val="10"/>
        <rFont val="Times New Roman"/>
        <family val="1"/>
      </rPr>
      <t xml:space="preserve"> Уничтожены посевы  наркосодержащих растений  на улицах :Зверева, Пермяка, Королева.</t>
    </r>
  </si>
  <si>
    <t>Запланировано в 3 квартале.</t>
  </si>
  <si>
    <t>В каждом учебном заведении разработан план по профилактике наркомании и алкоголизма, комплекс мероприятий по первичной профилактике злоупотребления психоактивных веществ в детско-подростковой среде . Реализация проектов :"День с предпринимателем" 1 этап; "Воткинск. Город  молодых"</t>
  </si>
  <si>
    <t>Размещены материалы о проведении акций "Сообщи, где торгуют смертью!" и "Чистая стена" (устранено  123 надписи), Проведена акция "Окна профилактики"для детей работников предприятий и учреждений города .</t>
  </si>
  <si>
    <t>2023год</t>
  </si>
  <si>
    <t>за  1 полугодие 2023 год</t>
  </si>
  <si>
    <t xml:space="preserve">Было проведено добровольное психологическое и медицинское тестирование учащихся школ города. Проведены Проведены:
- «уроки добра"
-акции:
«Дети России» 1 этап;
«Сообщи, где торгуют смертью» 1 этап
«Фестиваль молодых. Будь здоров»
</t>
  </si>
  <si>
    <t xml:space="preserve">Регулярно субъектами профилактики проводится работа по формированию позитивного отношения несовершеннолетних к своему здоровью. Проведены открытые  республиканские соревнования  «Музыкальный триатлон», в которых приняли участие  более 600 человек.- проведены:
- спортивные мероприятия, в которых приняли участие 2тыс. человек ( в том числе 80 ребят состоящих на всех видах проф.учета);
- посещение мероприятий, организованных учреждениями культуры не менее 1200 человек, в том числе  не менее 150  несовершеннолетних, состоящих на всех видах профилактического учета.
</t>
  </si>
  <si>
    <t>Проведен конкурс "Социальный театр" охват 350 человек</t>
  </si>
  <si>
    <t xml:space="preserve">Организована работа  клуба «Я –родитель», клуб ответственного родительства, основной упор сделан на профилактику употребления алкоголя, наркотиков, табака, а также других видов зависимостей.
Каждое заседание членами которого являются родители в возрасте  25-45 лет (возраст клуба собирается более 200 родителей ежемесячно.
С 2023 года  заседание клуба также проводится на предприятии АО «Воткинский завод». Проведено 2 заседания по вопросам профилактики наркомании с участием специалистов Республиканского наркологического диспансера (Уразбахтин А.Ф).и Управления по контролю за оборотом наркотиков МВД по УР (Савин А.Н.)
</t>
  </si>
  <si>
    <t>Проведено 3 психологических тренинга по профилактике наркомании:«Здоровая жизнь сегодня в моде, скажем мы «Привет» свободе!», «Мы за поиск и творчество, за здоровье и спорт. Мы за жизнь без наркотиков», "Скажи наркотикам - нет". Охват - 197 человек</t>
  </si>
  <si>
    <t>За  1 полугодие  2023 года состоялось 2  заседания Антинаркотической  комиссии   муниципального образования «Город Воткинск» (26.03.2023, 29.06.2023  ),  в ходе которых было рассмотрено 8 общих вопросов и заслушано  11   должностных  лиц. По результатам проведенных заседаний было принято 43 решения</t>
  </si>
  <si>
    <t xml:space="preserve">Проведен
«Фестиваль молодых. Будь здоров» (охват 60 человек), уроки добра.
</t>
  </si>
  <si>
    <r>
      <t xml:space="preserve">Проведено 32 спортивно-массовых мероприятия, в том числе </t>
    </r>
    <r>
      <rPr>
        <sz val="10"/>
        <rFont val="Calibri"/>
        <family val="2"/>
      </rPr>
      <t>"</t>
    </r>
    <r>
      <rPr>
        <sz val="10"/>
        <rFont val="Times New Roman"/>
        <family val="1"/>
      </rPr>
      <t>Лыжня России</t>
    </r>
    <r>
      <rPr>
        <sz val="10"/>
        <rFont val="Calibri"/>
        <family val="2"/>
      </rPr>
      <t>"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(</t>
    </r>
    <r>
      <rPr>
        <sz val="10"/>
        <rFont val="Times New Roman"/>
        <family val="1"/>
      </rPr>
      <t>охват 2320 человек</t>
    </r>
    <r>
      <rPr>
        <sz val="10"/>
        <rFont val="Calibri"/>
        <family val="2"/>
      </rPr>
      <t>)</t>
    </r>
  </si>
  <si>
    <t xml:space="preserve"> МАУ МЦ Победа, совместно с Управлением культуры и волонтерами медиками провели  акцию "Будь Здоров", МАу МЦ Победа для учащихся СПО совместно с волонтерскими отрядами города провели акцию "Здоровье нынче в моде!".</t>
  </si>
  <si>
    <t>Информационные материалы  о правовой ответственности за употребление и сбыт наркотиков в размещена в социальных сетях через официальные группы: МАУ «МЦ «Победа», Администрации города Воткинска, антинаркотического движения города Воткинска</t>
  </si>
  <si>
    <t>Информационные материалы  о профилактике употребления наркотиков, ведение ЗОЖ в размещена в социальных сетях через официальные группы: МАУ «МЦ «Победа», Администрации города Воткинска, антинаркотического движения города Воткинска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</si>
  <si>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за 2023 год
</t>
  </si>
  <si>
    <r>
      <t xml:space="preserve">Наименование муниципальной программы 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2020-2025 годы"</t>
    </r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</si>
  <si>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</si>
  <si>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Число специалистов заинтересованных ведомств, прошедших подготовку по вопросам профилактики наркомании и формирования здорового образа жизни</t>
  </si>
  <si>
    <t>Количество родителей (законных представителей), обученных по программе родительского просвещения антинаркотической направленности (количество родителей (законных представителей) несовершеннолетних в возрасте от 10 до 15 лет)</t>
  </si>
  <si>
    <t>штук</t>
  </si>
  <si>
    <t>Количество организованных мероприятий, направленных на профилактику наркомании среди подростков и молодежи (общегородские мероприятие в сфере здорового образа жизни)</t>
  </si>
  <si>
    <t>процент</t>
  </si>
  <si>
    <t>Доля детей и молодежи, в возрасте от 14 до 35 лет, вовлеченных в профилактические мероприятия антинаркотической направленности (процент от общей численности указанной категории)</t>
  </si>
  <si>
    <t>Количество случаев смерти в результате потребления наркотиков (на 100 тыс. населения)</t>
  </si>
  <si>
    <t>Количество случаев отравления наркотиками, в том числе среди несовершеннолетних (на 100 тыс. населения)</t>
  </si>
  <si>
    <t>Криминогенность наркомании (соотношение количества наркопотребителй, привлеченных к уголовной ответственности и наркопотребителей, привлеченных к административной ответственности за потребление наркотиков, на 100 тыс. населения)</t>
  </si>
  <si>
    <t>Вовлеченность населения в незаконный оборот и потребление наркотиков (количество случаев привлечения к уголовной и административной ответственности за нарушения законодательства Российской Федерации о наркотических средствах и психотропных веществах на 100 тыс. человек)</t>
  </si>
  <si>
    <t>Комплексные меры противодействия злоупотреблению наркотиками и их незаконному обороту на 2020-2025 годы</t>
  </si>
  <si>
    <r>
      <t xml:space="preserve">Наименование муниципальной программы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2020-2025 годы"</t>
    </r>
  </si>
  <si>
    <t>за первое полугодие 2023  года</t>
  </si>
  <si>
    <t>Факт на начало отчетного периода (за 2022 год)</t>
  </si>
  <si>
    <t xml:space="preserve">План на конец отчетного 2023  года </t>
  </si>
  <si>
    <t>показатель будет достигнут по итогам года</t>
  </si>
  <si>
    <t>Постановление Администрации города Воткинска "О внесении изменений в муниципальную программу муниципального образования "Город Воткинск"«Комплексные меры противодействия злоупотреблению наркотиками и их незаконному обороту  на 2020-2024 годы» , утвержденную постановлением Адинистрации города Воткинска от01.11.2019 №1869.1</t>
  </si>
  <si>
    <t>№980</t>
  </si>
  <si>
    <t>В паспорте муниципальной программы «Комплексные меры противодействия злоупотреблению наркотиками и их незаконному обороту  на 2020-2024 годы» , раздел «Ресурсное обеспечение» изложен в новой редакции, программа продлена до 2025 года.</t>
  </si>
  <si>
    <t>"Комплексные меры противодействия злоупотреблению наркотиками и их незаконному обороту на 2020-2025 годы"</t>
  </si>
  <si>
    <t>за 1 полугодие  2023 года</t>
  </si>
  <si>
    <r>
      <t>Наименование муниципальной программы</t>
    </r>
    <r>
      <rPr>
        <u val="single"/>
        <sz val="12"/>
        <rFont val="Times New Roman"/>
        <family val="1"/>
      </rPr>
      <t xml:space="preserve"> "Комплексные меры противодействия злоупотреблению наркотиками и их незаконному обороту на 2020-2025 годы"</t>
    </r>
  </si>
  <si>
    <r>
      <t>В центре занятости населения города Воткинска размещена информация о наличии вакантных мест для лиц, освободившихся из мест лишения свободы. При постановке на учет в уголовно-исполнительной инспекции города Воткинска данной категории лиц выдаются направления для постановки на учет в ЦЗН, выдано 7 направлений, из них</t>
    </r>
    <r>
      <rPr>
        <sz val="10"/>
        <rFont val="Calibri"/>
        <family val="2"/>
      </rPr>
      <t>:</t>
    </r>
    <r>
      <rPr>
        <sz val="10"/>
        <rFont val="Times New Roman"/>
        <family val="1"/>
      </rPr>
      <t xml:space="preserve"> 7 осужденных поставлены в качестве ишущих подходящую работу, 4 осужденных были признаны безработными,7 осужденных получили услугу по информированию о вакансиях на рынке труда, 6 получили услугу по проф.ориентации, 1 прошел проф.обучение, 3 получили услугу по социальной адаптации на рынке труда, 3 получили психологическую подднржку при поисках работы, 5 трудоустроены.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</si>
</sst>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8.5"/>
      <name val="Calibri"/>
      <family val="2"/>
    </font>
    <font>
      <b/>
      <sz val="14"/>
      <color indexed="8"/>
      <name val="Times New Roman"/>
      <family val="1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sz val="8.5"/>
      <color theme="1"/>
      <name val="Times New Roman"/>
      <family val="1"/>
    </font>
    <font>
      <sz val="8.5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4" fillId="0" borderId="0" xfId="0" applyFont="1" applyAlignment="1">
      <alignment/>
    </xf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72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 indent="3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76" fillId="0" borderId="0" xfId="0" applyFont="1" applyBorder="1" applyAlignment="1">
      <alignment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77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78" fillId="0" borderId="0" xfId="0" applyFont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/>
    </xf>
    <xf numFmtId="0" fontId="79" fillId="0" borderId="10" xfId="0" applyFont="1" applyBorder="1" applyAlignment="1">
      <alignment horizontal="left" vertical="top" wrapText="1"/>
    </xf>
    <xf numFmtId="0" fontId="79" fillId="0" borderId="0" xfId="0" applyFont="1" applyAlignment="1">
      <alignment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top"/>
    </xf>
    <xf numFmtId="0" fontId="7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/>
    </xf>
    <xf numFmtId="0" fontId="5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vertical="top" wrapText="1"/>
    </xf>
    <xf numFmtId="0" fontId="79" fillId="0" borderId="0" xfId="0" applyFont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top"/>
    </xf>
    <xf numFmtId="0" fontId="4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1" fillId="0" borderId="16" xfId="0" applyFont="1" applyBorder="1" applyAlignment="1">
      <alignment horizontal="center" wrapText="1"/>
    </xf>
    <xf numFmtId="0" fontId="82" fillId="0" borderId="17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9" xfId="0" applyFont="1" applyBorder="1" applyAlignment="1">
      <alignment horizontal="center" wrapText="1"/>
    </xf>
    <xf numFmtId="0" fontId="81" fillId="0" borderId="19" xfId="0" applyFont="1" applyBorder="1" applyAlignment="1">
      <alignment horizontal="center" wrapText="1"/>
    </xf>
    <xf numFmtId="0" fontId="24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vertical="center" wrapText="1"/>
    </xf>
    <xf numFmtId="180" fontId="73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3" fillId="0" borderId="20" xfId="0" applyFont="1" applyFill="1" applyBorder="1" applyAlignment="1">
      <alignment wrapText="1"/>
    </xf>
    <xf numFmtId="0" fontId="3" fillId="0" borderId="0" xfId="0" applyFont="1" applyAlignment="1">
      <alignment/>
    </xf>
    <xf numFmtId="178" fontId="2" fillId="0" borderId="10" xfId="0" applyNumberFormat="1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wrapText="1"/>
    </xf>
    <xf numFmtId="0" fontId="83" fillId="0" borderId="10" xfId="0" applyFont="1" applyFill="1" applyBorder="1" applyAlignment="1">
      <alignment wrapText="1"/>
    </xf>
    <xf numFmtId="0" fontId="84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84" fillId="0" borderId="10" xfId="0" applyNumberFormat="1" applyFont="1" applyBorder="1" applyAlignment="1">
      <alignment horizontal="center" vertical="center"/>
    </xf>
    <xf numFmtId="0" fontId="82" fillId="0" borderId="22" xfId="0" applyFont="1" applyBorder="1" applyAlignment="1">
      <alignment horizontal="center" wrapText="1"/>
    </xf>
    <xf numFmtId="0" fontId="82" fillId="0" borderId="23" xfId="0" applyFont="1" applyBorder="1" applyAlignment="1">
      <alignment horizontal="center" wrapText="1"/>
    </xf>
    <xf numFmtId="0" fontId="81" fillId="0" borderId="23" xfId="0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79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76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77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72" fillId="0" borderId="0" xfId="0" applyFont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85" fillId="0" borderId="0" xfId="0" applyFont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0" fillId="0" borderId="24" xfId="0" applyFont="1" applyBorder="1" applyAlignment="1">
      <alignment horizontal="center" vertical="top"/>
    </xf>
    <xf numFmtId="0" fontId="80" fillId="0" borderId="25" xfId="0" applyFont="1" applyBorder="1" applyAlignment="1">
      <alignment horizontal="center" vertical="top"/>
    </xf>
    <xf numFmtId="0" fontId="80" fillId="0" borderId="26" xfId="0" applyFont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34" borderId="12" xfId="0" applyFont="1" applyFill="1" applyBorder="1" applyAlignment="1">
      <alignment horizontal="center" vertical="justify" wrapText="1"/>
    </xf>
    <xf numFmtId="0" fontId="7" fillId="34" borderId="13" xfId="0" applyFont="1" applyFill="1" applyBorder="1" applyAlignment="1">
      <alignment horizontal="center" vertical="justify" wrapText="1"/>
    </xf>
    <xf numFmtId="0" fontId="7" fillId="34" borderId="14" xfId="0" applyFont="1" applyFill="1" applyBorder="1" applyAlignment="1">
      <alignment horizontal="center" vertical="justify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wrapText="1"/>
    </xf>
    <xf numFmtId="0" fontId="80" fillId="0" borderId="13" xfId="0" applyFont="1" applyBorder="1" applyAlignment="1">
      <alignment horizontal="center" wrapText="1"/>
    </xf>
    <xf numFmtId="0" fontId="80" fillId="0" borderId="25" xfId="0" applyFont="1" applyBorder="1" applyAlignment="1">
      <alignment horizontal="center" wrapText="1"/>
    </xf>
    <xf numFmtId="0" fontId="80" fillId="0" borderId="26" xfId="0" applyFont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1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H8" sqref="H8"/>
    </sheetView>
  </sheetViews>
  <sheetFormatPr defaultColWidth="9.140625" defaultRowHeight="15"/>
  <cols>
    <col min="1" max="2" width="9.140625" style="11" customWidth="1"/>
    <col min="3" max="7" width="3.28125" style="11" customWidth="1"/>
    <col min="8" max="8" width="27.8515625" style="11" customWidth="1"/>
    <col min="9" max="9" width="16.8515625" style="11" customWidth="1"/>
    <col min="10" max="10" width="5.421875" style="11" customWidth="1"/>
    <col min="11" max="12" width="4.00390625" style="11" customWidth="1"/>
    <col min="13" max="13" width="10.140625" style="11" customWidth="1"/>
    <col min="14" max="14" width="4.57421875" style="11" customWidth="1"/>
    <col min="15" max="15" width="4.421875" style="11" customWidth="1"/>
    <col min="16" max="17" width="10.57421875" style="11" customWidth="1"/>
    <col min="18" max="18" width="8.8515625" style="11" customWidth="1"/>
    <col min="19" max="19" width="16.57421875" style="11" customWidth="1"/>
    <col min="20" max="16384" width="9.140625" style="11" customWidth="1"/>
  </cols>
  <sheetData>
    <row r="1" spans="3:15" s="10" customFormat="1" ht="13.5" customHeight="1">
      <c r="C1" s="8"/>
      <c r="D1" s="8"/>
      <c r="E1" s="8"/>
      <c r="F1" s="8"/>
      <c r="G1" s="8"/>
      <c r="H1" s="8"/>
      <c r="I1" s="8"/>
      <c r="J1" s="8"/>
      <c r="K1" s="8"/>
      <c r="L1" s="151" t="s">
        <v>58</v>
      </c>
      <c r="M1" s="151"/>
      <c r="N1" s="151"/>
      <c r="O1" s="151"/>
    </row>
    <row r="2" spans="3:17" s="10" customFormat="1" ht="24" customHeight="1">
      <c r="C2" s="8"/>
      <c r="D2" s="8"/>
      <c r="E2" s="8"/>
      <c r="F2" s="8"/>
      <c r="G2" s="8"/>
      <c r="H2" s="8"/>
      <c r="I2" s="8"/>
      <c r="J2" s="8"/>
      <c r="K2" s="8"/>
      <c r="L2" s="155" t="s">
        <v>36</v>
      </c>
      <c r="M2" s="155"/>
      <c r="N2" s="155"/>
      <c r="O2" s="155"/>
      <c r="P2" s="155"/>
      <c r="Q2" s="155"/>
    </row>
    <row r="3" spans="3:17" s="10" customFormat="1" ht="16.5" customHeight="1">
      <c r="C3" s="8"/>
      <c r="D3" s="8"/>
      <c r="E3" s="8"/>
      <c r="F3" s="8"/>
      <c r="G3" s="8"/>
      <c r="H3" s="8"/>
      <c r="I3" s="8"/>
      <c r="J3" s="8"/>
      <c r="K3" s="8"/>
      <c r="L3" s="156" t="s">
        <v>45</v>
      </c>
      <c r="M3" s="156"/>
      <c r="N3" s="156"/>
      <c r="O3" s="156"/>
      <c r="P3" s="156"/>
      <c r="Q3" s="156"/>
    </row>
    <row r="4" spans="3:17" s="10" customFormat="1" ht="16.5" customHeight="1">
      <c r="C4" s="8"/>
      <c r="D4" s="8"/>
      <c r="E4" s="8"/>
      <c r="F4" s="8"/>
      <c r="G4" s="8"/>
      <c r="H4" s="8"/>
      <c r="I4" s="8"/>
      <c r="J4" s="8"/>
      <c r="K4" s="8"/>
      <c r="L4" s="157" t="s">
        <v>46</v>
      </c>
      <c r="M4" s="157"/>
      <c r="N4" s="157"/>
      <c r="O4" s="157"/>
      <c r="P4" s="157"/>
      <c r="Q4" s="157"/>
    </row>
    <row r="5" spans="3:15" ht="16.5" customHeight="1">
      <c r="C5" s="4"/>
      <c r="D5" s="4"/>
      <c r="E5" s="4"/>
      <c r="F5" s="4"/>
      <c r="G5" s="4"/>
      <c r="H5" s="4"/>
      <c r="I5" s="4"/>
      <c r="J5" s="4"/>
      <c r="K5" s="4"/>
      <c r="L5" s="152" t="s">
        <v>37</v>
      </c>
      <c r="M5" s="152"/>
      <c r="N5" s="152"/>
      <c r="O5" s="152"/>
    </row>
    <row r="6" spans="3:17" ht="18" customHeight="1">
      <c r="C6" s="4"/>
      <c r="D6" s="4"/>
      <c r="E6" s="4"/>
      <c r="F6" s="4"/>
      <c r="G6" s="4"/>
      <c r="H6" s="4"/>
      <c r="I6" s="4"/>
      <c r="J6" s="4"/>
      <c r="K6" s="4"/>
      <c r="L6" s="158" t="s">
        <v>56</v>
      </c>
      <c r="M6" s="158"/>
      <c r="N6" s="158"/>
      <c r="O6" s="158"/>
      <c r="P6" s="158"/>
      <c r="Q6" s="158"/>
    </row>
    <row r="7" spans="3:17" ht="18" customHeight="1">
      <c r="C7" s="4"/>
      <c r="D7" s="4"/>
      <c r="E7" s="4"/>
      <c r="F7" s="4"/>
      <c r="G7" s="4"/>
      <c r="H7" s="4"/>
      <c r="I7" s="4"/>
      <c r="J7" s="4"/>
      <c r="K7" s="4"/>
      <c r="L7" s="150" t="s">
        <v>38</v>
      </c>
      <c r="M7" s="150"/>
      <c r="N7" s="150"/>
      <c r="O7" s="150"/>
      <c r="P7" s="150"/>
      <c r="Q7" s="150"/>
    </row>
    <row r="8" spans="3:17" ht="18" customHeight="1">
      <c r="C8" s="4"/>
      <c r="D8" s="4"/>
      <c r="E8" s="4"/>
      <c r="F8" s="4"/>
      <c r="G8" s="4"/>
      <c r="H8" s="4"/>
      <c r="I8" s="4"/>
      <c r="J8" s="4"/>
      <c r="K8" s="4"/>
      <c r="L8" s="149" t="s">
        <v>57</v>
      </c>
      <c r="M8" s="149"/>
      <c r="N8" s="149"/>
      <c r="O8" s="149"/>
      <c r="P8" s="149"/>
      <c r="Q8" s="149"/>
    </row>
    <row r="9" spans="3:15" ht="18" customHeight="1">
      <c r="C9" s="4"/>
      <c r="D9" s="4"/>
      <c r="E9" s="4"/>
      <c r="F9" s="4"/>
      <c r="G9" s="4"/>
      <c r="H9" s="4"/>
      <c r="I9" s="4"/>
      <c r="J9" s="4"/>
      <c r="K9" s="4"/>
      <c r="L9" s="150" t="s">
        <v>39</v>
      </c>
      <c r="M9" s="150"/>
      <c r="N9" s="150"/>
      <c r="O9" s="150"/>
    </row>
    <row r="10" spans="3:19" ht="13.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4"/>
      <c r="S10" s="4"/>
    </row>
    <row r="11" spans="1:19" s="10" customFormat="1" ht="17.25" customHeight="1">
      <c r="A11" s="153" t="s">
        <v>47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43"/>
      <c r="S11" s="43"/>
    </row>
    <row r="12" spans="1:18" s="10" customFormat="1" ht="17.25" customHeight="1">
      <c r="A12" s="154" t="s">
        <v>252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45"/>
    </row>
    <row r="13" spans="1:19" s="10" customFormat="1" ht="17.25" customHeight="1">
      <c r="A13" s="153" t="s">
        <v>253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43"/>
      <c r="S13" s="44"/>
    </row>
    <row r="14" spans="3:19" s="10" customFormat="1" ht="17.25" customHeight="1"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</sheetData>
  <sheetProtection/>
  <mergeCells count="12">
    <mergeCell ref="L6:Q6"/>
    <mergeCell ref="L7:Q7"/>
    <mergeCell ref="L8:Q8"/>
    <mergeCell ref="L9:O9"/>
    <mergeCell ref="L1:O1"/>
    <mergeCell ref="L5:O5"/>
    <mergeCell ref="A13:Q13"/>
    <mergeCell ref="A11:Q11"/>
    <mergeCell ref="A12:Q12"/>
    <mergeCell ref="L2:Q2"/>
    <mergeCell ref="L3:Q3"/>
    <mergeCell ref="L4:Q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zoomScalePageLayoutView="0" workbookViewId="0" topLeftCell="A7">
      <selection activeCell="S8" sqref="S8"/>
    </sheetView>
  </sheetViews>
  <sheetFormatPr defaultColWidth="9.140625" defaultRowHeight="15"/>
  <cols>
    <col min="1" max="1" width="4.421875" style="0" customWidth="1"/>
    <col min="2" max="2" width="4.7109375" style="0" customWidth="1"/>
    <col min="3" max="3" width="5.7109375" style="0" customWidth="1"/>
    <col min="4" max="4" width="4.00390625" style="0" customWidth="1"/>
    <col min="5" max="5" width="4.57421875" style="0" customWidth="1"/>
    <col min="6" max="6" width="24.7109375" style="0" customWidth="1"/>
    <col min="7" max="7" width="16.8515625" style="0" customWidth="1"/>
    <col min="8" max="8" width="6.28125" style="0" customWidth="1"/>
    <col min="9" max="9" width="4.00390625" style="0" customWidth="1"/>
    <col min="10" max="10" width="4.421875" style="0" customWidth="1"/>
    <col min="11" max="11" width="11.421875" style="0" customWidth="1"/>
    <col min="12" max="12" width="5.7109375" style="0" customWidth="1"/>
  </cols>
  <sheetData>
    <row r="1" spans="1:17" ht="18.75">
      <c r="A1" s="159"/>
      <c r="B1" s="159"/>
      <c r="C1" s="159"/>
      <c r="D1" s="159"/>
      <c r="E1" s="159"/>
      <c r="F1" s="159"/>
      <c r="G1" s="47"/>
      <c r="H1" s="47"/>
      <c r="I1" s="47"/>
      <c r="J1" s="47"/>
      <c r="K1" s="47"/>
      <c r="L1" s="47"/>
      <c r="M1" s="3"/>
      <c r="N1" s="47"/>
      <c r="O1" s="47"/>
      <c r="P1" s="47"/>
      <c r="Q1" s="48" t="s">
        <v>112</v>
      </c>
    </row>
    <row r="2" spans="1:17" ht="60.75" customHeight="1">
      <c r="A2" s="160" t="s">
        <v>206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42.75" customHeight="1">
      <c r="A3" s="161" t="s">
        <v>203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9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8.75">
      <c r="A5" s="49"/>
      <c r="B5" s="50"/>
      <c r="C5" s="168" t="s">
        <v>204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5.75">
      <c r="A6" s="4"/>
      <c r="B6" s="4"/>
      <c r="C6" s="4"/>
      <c r="D6" s="47"/>
      <c r="E6" s="47"/>
      <c r="F6" s="47"/>
      <c r="G6" s="12" t="s">
        <v>207</v>
      </c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42" customHeight="1">
      <c r="A7" s="163" t="s">
        <v>4</v>
      </c>
      <c r="B7" s="164"/>
      <c r="C7" s="164"/>
      <c r="D7" s="164"/>
      <c r="E7" s="165"/>
      <c r="F7" s="166" t="s">
        <v>113</v>
      </c>
      <c r="G7" s="166" t="s">
        <v>114</v>
      </c>
      <c r="H7" s="166" t="s">
        <v>115</v>
      </c>
      <c r="I7" s="166"/>
      <c r="J7" s="166"/>
      <c r="K7" s="166"/>
      <c r="L7" s="166"/>
      <c r="M7" s="163" t="s">
        <v>116</v>
      </c>
      <c r="N7" s="164"/>
      <c r="O7" s="164"/>
      <c r="P7" s="166" t="s">
        <v>117</v>
      </c>
      <c r="Q7" s="166"/>
    </row>
    <row r="8" spans="1:17" ht="78.75">
      <c r="A8" s="22" t="s">
        <v>8</v>
      </c>
      <c r="B8" s="22" t="s">
        <v>5</v>
      </c>
      <c r="C8" s="22" t="s">
        <v>6</v>
      </c>
      <c r="D8" s="22" t="s">
        <v>7</v>
      </c>
      <c r="E8" s="22" t="s">
        <v>118</v>
      </c>
      <c r="F8" s="167" t="s">
        <v>15</v>
      </c>
      <c r="G8" s="166"/>
      <c r="H8" s="22" t="s">
        <v>119</v>
      </c>
      <c r="I8" s="22" t="s">
        <v>120</v>
      </c>
      <c r="J8" s="22" t="s">
        <v>121</v>
      </c>
      <c r="K8" s="22" t="s">
        <v>122</v>
      </c>
      <c r="L8" s="22" t="s">
        <v>123</v>
      </c>
      <c r="M8" s="51" t="s">
        <v>124</v>
      </c>
      <c r="N8" s="51" t="s">
        <v>125</v>
      </c>
      <c r="O8" s="51" t="s">
        <v>126</v>
      </c>
      <c r="P8" s="51" t="s">
        <v>127</v>
      </c>
      <c r="Q8" s="51" t="s">
        <v>128</v>
      </c>
    </row>
    <row r="9" spans="1:17" ht="15">
      <c r="A9" s="169" t="s">
        <v>59</v>
      </c>
      <c r="B9" s="169"/>
      <c r="C9" s="171"/>
      <c r="D9" s="171"/>
      <c r="E9" s="171"/>
      <c r="F9" s="173" t="s">
        <v>205</v>
      </c>
      <c r="G9" s="52" t="s">
        <v>129</v>
      </c>
      <c r="H9" s="53"/>
      <c r="I9" s="53"/>
      <c r="J9" s="53"/>
      <c r="K9" s="28"/>
      <c r="L9" s="28"/>
      <c r="M9" s="54">
        <f>M10</f>
        <v>80</v>
      </c>
      <c r="N9" s="54">
        <f>N10</f>
        <v>80</v>
      </c>
      <c r="O9" s="54">
        <f>O10</f>
        <v>0</v>
      </c>
      <c r="P9" s="54">
        <f>P10</f>
        <v>0</v>
      </c>
      <c r="Q9" s="54">
        <f>Q10</f>
        <v>0</v>
      </c>
    </row>
    <row r="10" spans="1:17" ht="80.25" customHeight="1">
      <c r="A10" s="170"/>
      <c r="B10" s="170"/>
      <c r="C10" s="172"/>
      <c r="D10" s="172"/>
      <c r="E10" s="172"/>
      <c r="F10" s="174"/>
      <c r="G10" s="27" t="s">
        <v>130</v>
      </c>
      <c r="H10" s="23" t="s">
        <v>131</v>
      </c>
      <c r="I10" s="23"/>
      <c r="J10" s="23"/>
      <c r="K10" s="26"/>
      <c r="L10" s="26"/>
      <c r="M10" s="55">
        <f>M11+M12</f>
        <v>80</v>
      </c>
      <c r="N10" s="55">
        <f>N11+N12</f>
        <v>80</v>
      </c>
      <c r="O10" s="55">
        <f>O11+O12</f>
        <v>0</v>
      </c>
      <c r="P10" s="55">
        <f>O10/M10*100</f>
        <v>0</v>
      </c>
      <c r="Q10" s="55">
        <f>O10/N10*100</f>
        <v>0</v>
      </c>
    </row>
    <row r="11" spans="1:17" ht="56.25">
      <c r="A11" s="56" t="s">
        <v>59</v>
      </c>
      <c r="B11" s="56"/>
      <c r="C11" s="56" t="s">
        <v>80</v>
      </c>
      <c r="D11" s="56"/>
      <c r="E11" s="57"/>
      <c r="F11" s="64" t="s">
        <v>132</v>
      </c>
      <c r="G11" s="58" t="s">
        <v>133</v>
      </c>
      <c r="H11" s="29">
        <v>938</v>
      </c>
      <c r="I11" s="35" t="s">
        <v>134</v>
      </c>
      <c r="J11" s="35" t="s">
        <v>135</v>
      </c>
      <c r="K11" s="59">
        <v>1300461950</v>
      </c>
      <c r="L11" s="29">
        <v>240</v>
      </c>
      <c r="M11" s="32">
        <v>45</v>
      </c>
      <c r="N11" s="60">
        <v>45</v>
      </c>
      <c r="O11" s="60">
        <v>0</v>
      </c>
      <c r="P11" s="55">
        <f>O11/M11*100</f>
        <v>0</v>
      </c>
      <c r="Q11" s="55">
        <f>O11/N11*100</f>
        <v>0</v>
      </c>
    </row>
    <row r="12" spans="1:17" ht="56.25">
      <c r="A12" s="61" t="s">
        <v>59</v>
      </c>
      <c r="B12" s="61"/>
      <c r="C12" s="61" t="s">
        <v>101</v>
      </c>
      <c r="D12" s="61"/>
      <c r="E12" s="62"/>
      <c r="F12" s="63" t="s">
        <v>136</v>
      </c>
      <c r="G12" s="58" t="s">
        <v>133</v>
      </c>
      <c r="H12" s="29">
        <v>938</v>
      </c>
      <c r="I12" s="35" t="s">
        <v>134</v>
      </c>
      <c r="J12" s="35" t="s">
        <v>135</v>
      </c>
      <c r="K12" s="59">
        <v>1300661940</v>
      </c>
      <c r="L12" s="29">
        <v>240</v>
      </c>
      <c r="M12" s="32">
        <v>35</v>
      </c>
      <c r="N12" s="60">
        <v>35</v>
      </c>
      <c r="O12" s="60">
        <v>0</v>
      </c>
      <c r="P12" s="55">
        <f>O12/M12*100</f>
        <v>0</v>
      </c>
      <c r="Q12" s="55">
        <f>O12/N12*100</f>
        <v>0</v>
      </c>
    </row>
  </sheetData>
  <sheetProtection/>
  <mergeCells count="16">
    <mergeCell ref="A9:A10"/>
    <mergeCell ref="B9:B10"/>
    <mergeCell ref="C9:C10"/>
    <mergeCell ref="D9:D10"/>
    <mergeCell ref="E9:E10"/>
    <mergeCell ref="F9:F10"/>
    <mergeCell ref="A1:F1"/>
    <mergeCell ref="A2:Q2"/>
    <mergeCell ref="A3:Q3"/>
    <mergeCell ref="A7:E7"/>
    <mergeCell ref="F7:F8"/>
    <mergeCell ref="G7:G8"/>
    <mergeCell ref="H7:L7"/>
    <mergeCell ref="M7:O7"/>
    <mergeCell ref="P7:Q7"/>
    <mergeCell ref="C5:Q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zoomScalePageLayoutView="0" workbookViewId="0" topLeftCell="A10">
      <selection activeCell="D12" sqref="D12"/>
    </sheetView>
  </sheetViews>
  <sheetFormatPr defaultColWidth="9.140625" defaultRowHeight="15"/>
  <cols>
    <col min="2" max="2" width="9.8515625" style="0" customWidth="1"/>
    <col min="3" max="3" width="21.57421875" style="0" customWidth="1"/>
    <col min="4" max="4" width="40.28125" style="0" customWidth="1"/>
    <col min="5" max="5" width="19.421875" style="0" customWidth="1"/>
    <col min="6" max="6" width="17.7109375" style="0" customWidth="1"/>
    <col min="7" max="7" width="19.140625" style="0" customWidth="1"/>
  </cols>
  <sheetData>
    <row r="1" spans="1:7" ht="18.75">
      <c r="A1" s="176"/>
      <c r="B1" s="176"/>
      <c r="C1" s="176"/>
      <c r="D1" s="176"/>
      <c r="E1" s="33"/>
      <c r="F1" s="33"/>
      <c r="G1" s="33" t="s">
        <v>53</v>
      </c>
    </row>
    <row r="2" spans="1:7" ht="44.25" customHeight="1">
      <c r="A2" s="177" t="s">
        <v>209</v>
      </c>
      <c r="B2" s="177"/>
      <c r="C2" s="177"/>
      <c r="D2" s="177"/>
      <c r="E2" s="177"/>
      <c r="F2" s="177"/>
      <c r="G2" s="177"/>
    </row>
    <row r="3" spans="1:7" ht="38.25" customHeight="1">
      <c r="A3" s="175" t="s">
        <v>210</v>
      </c>
      <c r="B3" s="175"/>
      <c r="C3" s="175"/>
      <c r="D3" s="175"/>
      <c r="E3" s="175"/>
      <c r="F3" s="175"/>
      <c r="G3" s="175"/>
    </row>
    <row r="4" spans="1:7" s="42" customFormat="1" ht="18.75">
      <c r="A4" s="41"/>
      <c r="B4" s="178" t="s">
        <v>106</v>
      </c>
      <c r="C4" s="178"/>
      <c r="D4" s="178"/>
      <c r="E4" s="178"/>
      <c r="F4" s="178"/>
      <c r="G4" s="178"/>
    </row>
    <row r="5" spans="1:7" ht="15">
      <c r="A5" s="15"/>
      <c r="B5" s="15"/>
      <c r="C5" s="15"/>
      <c r="D5" s="15"/>
      <c r="E5" s="15"/>
      <c r="F5" s="15"/>
      <c r="G5" s="15"/>
    </row>
    <row r="6" spans="1:7" ht="15">
      <c r="A6" s="179" t="s">
        <v>4</v>
      </c>
      <c r="B6" s="180"/>
      <c r="C6" s="179" t="s">
        <v>16</v>
      </c>
      <c r="D6" s="179" t="s">
        <v>17</v>
      </c>
      <c r="E6" s="179" t="s">
        <v>18</v>
      </c>
      <c r="F6" s="179"/>
      <c r="G6" s="179" t="s">
        <v>54</v>
      </c>
    </row>
    <row r="7" spans="1:7" ht="25.5" customHeight="1">
      <c r="A7" s="179"/>
      <c r="B7" s="180"/>
      <c r="C7" s="180" t="s">
        <v>15</v>
      </c>
      <c r="D7" s="180"/>
      <c r="E7" s="181" t="s">
        <v>26</v>
      </c>
      <c r="F7" s="181" t="s">
        <v>27</v>
      </c>
      <c r="G7" s="179"/>
    </row>
    <row r="8" spans="1:7" ht="15">
      <c r="A8" s="34" t="s">
        <v>8</v>
      </c>
      <c r="B8" s="34" t="s">
        <v>5</v>
      </c>
      <c r="C8" s="180"/>
      <c r="D8" s="180"/>
      <c r="E8" s="181"/>
      <c r="F8" s="182"/>
      <c r="G8" s="179"/>
    </row>
    <row r="9" spans="1:7" ht="15" customHeight="1">
      <c r="A9" s="183" t="s">
        <v>59</v>
      </c>
      <c r="B9" s="183"/>
      <c r="C9" s="184" t="s">
        <v>208</v>
      </c>
      <c r="D9" s="36" t="s">
        <v>55</v>
      </c>
      <c r="E9" s="30">
        <f>E10+E15+E16</f>
        <v>80</v>
      </c>
      <c r="F9" s="30">
        <f>F10+F15+F16</f>
        <v>0</v>
      </c>
      <c r="G9" s="30">
        <f>F9/E9*100</f>
        <v>0</v>
      </c>
    </row>
    <row r="10" spans="1:7" ht="30.75" customHeight="1">
      <c r="A10" s="183"/>
      <c r="B10" s="183"/>
      <c r="C10" s="184"/>
      <c r="D10" s="37" t="s">
        <v>29</v>
      </c>
      <c r="E10" s="31">
        <f>E12</f>
        <v>80</v>
      </c>
      <c r="F10" s="31">
        <f>F12</f>
        <v>0</v>
      </c>
      <c r="G10" s="31">
        <f>F10/E10*100</f>
        <v>0</v>
      </c>
    </row>
    <row r="11" spans="1:7" ht="17.25" customHeight="1">
      <c r="A11" s="183"/>
      <c r="B11" s="183"/>
      <c r="C11" s="184"/>
      <c r="D11" s="38" t="s">
        <v>19</v>
      </c>
      <c r="E11" s="31"/>
      <c r="F11" s="32"/>
      <c r="G11" s="30"/>
    </row>
    <row r="12" spans="1:7" ht="24.75">
      <c r="A12" s="183"/>
      <c r="B12" s="183"/>
      <c r="C12" s="184"/>
      <c r="D12" s="38" t="s">
        <v>30</v>
      </c>
      <c r="E12" s="31">
        <f>'ф.1'!M11+'ф.1'!M12</f>
        <v>80</v>
      </c>
      <c r="F12" s="31">
        <f>'ф.1'!O11+'ф.1'!O12</f>
        <v>0</v>
      </c>
      <c r="G12" s="30">
        <f>F12/E12*100</f>
        <v>0</v>
      </c>
    </row>
    <row r="13" spans="1:7" ht="15" customHeight="1">
      <c r="A13" s="183"/>
      <c r="B13" s="183"/>
      <c r="C13" s="184"/>
      <c r="D13" s="38" t="s">
        <v>31</v>
      </c>
      <c r="E13" s="31">
        <v>0</v>
      </c>
      <c r="F13" s="32">
        <v>0</v>
      </c>
      <c r="G13" s="30">
        <v>0</v>
      </c>
    </row>
    <row r="14" spans="1:7" ht="19.5" customHeight="1">
      <c r="A14" s="183"/>
      <c r="B14" s="183"/>
      <c r="C14" s="184"/>
      <c r="D14" s="38" t="s">
        <v>32</v>
      </c>
      <c r="E14" s="31">
        <v>0</v>
      </c>
      <c r="F14" s="32">
        <v>0</v>
      </c>
      <c r="G14" s="30">
        <v>0</v>
      </c>
    </row>
    <row r="15" spans="1:7" ht="39.75" customHeight="1">
      <c r="A15" s="183"/>
      <c r="B15" s="183"/>
      <c r="C15" s="184"/>
      <c r="D15" s="37" t="s">
        <v>34</v>
      </c>
      <c r="E15" s="31">
        <v>0</v>
      </c>
      <c r="F15" s="32">
        <v>0</v>
      </c>
      <c r="G15" s="30">
        <v>0</v>
      </c>
    </row>
    <row r="16" spans="1:7" ht="15">
      <c r="A16" s="183"/>
      <c r="B16" s="183"/>
      <c r="C16" s="184"/>
      <c r="D16" s="37" t="s">
        <v>33</v>
      </c>
      <c r="E16" s="31">
        <v>0</v>
      </c>
      <c r="F16" s="32">
        <v>0</v>
      </c>
      <c r="G16" s="30">
        <v>0</v>
      </c>
    </row>
  </sheetData>
  <sheetProtection/>
  <mergeCells count="14">
    <mergeCell ref="F7:F8"/>
    <mergeCell ref="A9:A16"/>
    <mergeCell ref="B9:B16"/>
    <mergeCell ref="C9:C16"/>
    <mergeCell ref="A3:G3"/>
    <mergeCell ref="A1:D1"/>
    <mergeCell ref="A2:G2"/>
    <mergeCell ref="B4:G4"/>
    <mergeCell ref="A6:B7"/>
    <mergeCell ref="C6:C8"/>
    <mergeCell ref="D6:D8"/>
    <mergeCell ref="E6:F6"/>
    <mergeCell ref="G6:G8"/>
    <mergeCell ref="E7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22">
      <selection activeCell="J22" sqref="J22"/>
    </sheetView>
  </sheetViews>
  <sheetFormatPr defaultColWidth="8.8515625" defaultRowHeight="15"/>
  <cols>
    <col min="1" max="1" width="3.8515625" style="6" customWidth="1"/>
    <col min="2" max="2" width="3.00390625" style="6" customWidth="1"/>
    <col min="3" max="3" width="3.8515625" style="6" customWidth="1"/>
    <col min="4" max="4" width="3.00390625" style="6" customWidth="1"/>
    <col min="5" max="5" width="28.421875" style="6" customWidth="1"/>
    <col min="6" max="6" width="14.57421875" style="6" customWidth="1"/>
    <col min="7" max="7" width="8.8515625" style="6" customWidth="1"/>
    <col min="8" max="8" width="10.57421875" style="6" customWidth="1"/>
    <col min="9" max="9" width="23.140625" style="6" customWidth="1"/>
    <col min="10" max="10" width="23.57421875" style="21" customWidth="1"/>
    <col min="11" max="11" width="14.7109375" style="21" customWidth="1"/>
    <col min="12" max="16384" width="8.8515625" style="6" customWidth="1"/>
  </cols>
  <sheetData>
    <row r="1" spans="9:14" s="8" customFormat="1" ht="14.25" customHeight="1">
      <c r="I1" s="9"/>
      <c r="J1" s="16"/>
      <c r="K1" s="16" t="s">
        <v>41</v>
      </c>
      <c r="L1" s="9"/>
      <c r="M1" s="9"/>
      <c r="N1" s="13"/>
    </row>
    <row r="2" spans="1:11" s="8" customFormat="1" ht="15.75">
      <c r="A2" s="191" t="s">
        <v>40</v>
      </c>
      <c r="B2" s="192"/>
      <c r="C2" s="192"/>
      <c r="D2" s="192"/>
      <c r="E2" s="192"/>
      <c r="F2" s="192"/>
      <c r="G2" s="192"/>
      <c r="H2" s="192"/>
      <c r="I2" s="192"/>
      <c r="J2" s="192"/>
      <c r="K2" s="19"/>
    </row>
    <row r="3" spans="1:11" s="20" customFormat="1" ht="17.25" customHeight="1">
      <c r="A3" s="208" t="s">
        <v>218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7" s="8" customFormat="1" ht="32.25" customHeight="1">
      <c r="A4" s="209" t="s">
        <v>254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3"/>
      <c r="M4" s="13"/>
      <c r="N4" s="13"/>
      <c r="O4" s="13"/>
      <c r="P4" s="13"/>
      <c r="Q4" s="13"/>
    </row>
    <row r="5" spans="1:17" s="8" customFormat="1" ht="15.75" customHeight="1">
      <c r="A5" s="210" t="s">
        <v>106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13"/>
      <c r="M5" s="13"/>
      <c r="N5" s="13"/>
      <c r="O5" s="13"/>
      <c r="P5" s="13"/>
      <c r="Q5" s="13"/>
    </row>
    <row r="6" spans="4:11" s="8" customFormat="1" ht="15.75">
      <c r="D6" s="12"/>
      <c r="E6" s="12"/>
      <c r="F6" s="12"/>
      <c r="G6" s="12"/>
      <c r="H6" s="12"/>
      <c r="I6" s="12"/>
      <c r="J6" s="17"/>
      <c r="K6" s="19"/>
    </row>
    <row r="7" spans="1:11" ht="44.25" customHeight="1">
      <c r="A7" s="193" t="s">
        <v>4</v>
      </c>
      <c r="B7" s="194"/>
      <c r="C7" s="194"/>
      <c r="D7" s="195"/>
      <c r="E7" s="196" t="s">
        <v>9</v>
      </c>
      <c r="F7" s="196" t="s">
        <v>0</v>
      </c>
      <c r="G7" s="196" t="s">
        <v>22</v>
      </c>
      <c r="H7" s="196" t="s">
        <v>23</v>
      </c>
      <c r="I7" s="196" t="s">
        <v>1</v>
      </c>
      <c r="J7" s="206" t="s">
        <v>20</v>
      </c>
      <c r="K7" s="196" t="s">
        <v>21</v>
      </c>
    </row>
    <row r="8" spans="1:11" ht="15" customHeight="1">
      <c r="A8" s="69" t="s">
        <v>8</v>
      </c>
      <c r="B8" s="69" t="s">
        <v>5</v>
      </c>
      <c r="C8" s="69" t="s">
        <v>6</v>
      </c>
      <c r="D8" s="69" t="s">
        <v>7</v>
      </c>
      <c r="E8" s="196"/>
      <c r="F8" s="196"/>
      <c r="G8" s="196"/>
      <c r="H8" s="196"/>
      <c r="I8" s="196"/>
      <c r="J8" s="207"/>
      <c r="K8" s="196"/>
    </row>
    <row r="9" spans="1:11" ht="12.75">
      <c r="A9" s="22">
        <v>13</v>
      </c>
      <c r="B9" s="22"/>
      <c r="C9" s="23"/>
      <c r="D9" s="22"/>
      <c r="E9" s="197" t="s">
        <v>60</v>
      </c>
      <c r="F9" s="198"/>
      <c r="G9" s="198"/>
      <c r="H9" s="198"/>
      <c r="I9" s="198"/>
      <c r="J9" s="70"/>
      <c r="K9" s="71"/>
    </row>
    <row r="10" spans="1:11" ht="76.5">
      <c r="A10" s="22">
        <v>13</v>
      </c>
      <c r="B10" s="22">
        <v>1</v>
      </c>
      <c r="C10" s="23" t="s">
        <v>10</v>
      </c>
      <c r="D10" s="22">
        <v>1</v>
      </c>
      <c r="E10" s="72" t="s">
        <v>61</v>
      </c>
      <c r="F10" s="73" t="s">
        <v>65</v>
      </c>
      <c r="G10" s="74" t="s">
        <v>211</v>
      </c>
      <c r="H10" s="74" t="s">
        <v>212</v>
      </c>
      <c r="I10" s="75" t="s">
        <v>147</v>
      </c>
      <c r="J10" s="70" t="s">
        <v>148</v>
      </c>
      <c r="K10" s="76"/>
    </row>
    <row r="11" spans="1:11" ht="192">
      <c r="A11" s="22">
        <v>13</v>
      </c>
      <c r="B11" s="22">
        <v>1</v>
      </c>
      <c r="C11" s="23" t="s">
        <v>10</v>
      </c>
      <c r="D11" s="22">
        <v>2</v>
      </c>
      <c r="E11" s="72" t="s">
        <v>149</v>
      </c>
      <c r="F11" s="73" t="s">
        <v>62</v>
      </c>
      <c r="G11" s="74" t="s">
        <v>211</v>
      </c>
      <c r="H11" s="74" t="s">
        <v>212</v>
      </c>
      <c r="I11" s="77" t="s">
        <v>150</v>
      </c>
      <c r="J11" s="77" t="s">
        <v>224</v>
      </c>
      <c r="K11" s="78"/>
    </row>
    <row r="12" spans="1:11" ht="136.5" customHeight="1">
      <c r="A12" s="22">
        <v>13</v>
      </c>
      <c r="B12" s="22">
        <v>1</v>
      </c>
      <c r="C12" s="23" t="s">
        <v>10</v>
      </c>
      <c r="D12" s="22">
        <v>3</v>
      </c>
      <c r="E12" s="27" t="s">
        <v>63</v>
      </c>
      <c r="F12" s="73" t="s">
        <v>64</v>
      </c>
      <c r="G12" s="74" t="s">
        <v>211</v>
      </c>
      <c r="H12" s="74" t="s">
        <v>212</v>
      </c>
      <c r="I12" s="77" t="s">
        <v>66</v>
      </c>
      <c r="J12" s="77" t="s">
        <v>110</v>
      </c>
      <c r="K12" s="79"/>
    </row>
    <row r="13" spans="1:11" ht="89.25">
      <c r="A13" s="22">
        <v>13</v>
      </c>
      <c r="B13" s="22">
        <v>1</v>
      </c>
      <c r="C13" s="23" t="s">
        <v>10</v>
      </c>
      <c r="D13" s="22">
        <v>4</v>
      </c>
      <c r="E13" s="27" t="s">
        <v>67</v>
      </c>
      <c r="F13" s="73" t="s">
        <v>65</v>
      </c>
      <c r="G13" s="74" t="s">
        <v>211</v>
      </c>
      <c r="H13" s="74" t="s">
        <v>212</v>
      </c>
      <c r="I13" s="77" t="s">
        <v>68</v>
      </c>
      <c r="J13" s="77" t="s">
        <v>151</v>
      </c>
      <c r="K13" s="79"/>
    </row>
    <row r="14" spans="1:11" ht="120">
      <c r="A14" s="22">
        <v>13</v>
      </c>
      <c r="B14" s="22">
        <v>1</v>
      </c>
      <c r="C14" s="23" t="s">
        <v>70</v>
      </c>
      <c r="D14" s="22">
        <v>5</v>
      </c>
      <c r="E14" s="27" t="s">
        <v>69</v>
      </c>
      <c r="F14" s="73" t="s">
        <v>152</v>
      </c>
      <c r="G14" s="74" t="s">
        <v>211</v>
      </c>
      <c r="H14" s="74" t="s">
        <v>212</v>
      </c>
      <c r="I14" s="77" t="s">
        <v>153</v>
      </c>
      <c r="J14" s="70" t="s">
        <v>154</v>
      </c>
      <c r="K14" s="79"/>
    </row>
    <row r="15" spans="1:11" ht="132">
      <c r="A15" s="22">
        <v>13</v>
      </c>
      <c r="B15" s="22">
        <v>1</v>
      </c>
      <c r="C15" s="23" t="s">
        <v>10</v>
      </c>
      <c r="D15" s="23" t="s">
        <v>88</v>
      </c>
      <c r="E15" s="27" t="s">
        <v>71</v>
      </c>
      <c r="F15" s="73" t="s">
        <v>155</v>
      </c>
      <c r="G15" s="74" t="s">
        <v>211</v>
      </c>
      <c r="H15" s="74" t="s">
        <v>212</v>
      </c>
      <c r="I15" s="77" t="s">
        <v>156</v>
      </c>
      <c r="J15" s="80" t="s">
        <v>213</v>
      </c>
      <c r="K15" s="71"/>
    </row>
    <row r="16" spans="1:11" ht="12.75">
      <c r="A16" s="81">
        <v>13</v>
      </c>
      <c r="B16" s="81">
        <v>1</v>
      </c>
      <c r="C16" s="82" t="s">
        <v>49</v>
      </c>
      <c r="D16" s="22"/>
      <c r="E16" s="199" t="s">
        <v>72</v>
      </c>
      <c r="F16" s="200"/>
      <c r="G16" s="200"/>
      <c r="H16" s="200"/>
      <c r="I16" s="201"/>
      <c r="J16" s="74"/>
      <c r="K16" s="71"/>
    </row>
    <row r="17" spans="1:11" ht="264">
      <c r="A17" s="22">
        <v>13</v>
      </c>
      <c r="B17" s="22">
        <v>1</v>
      </c>
      <c r="C17" s="23" t="s">
        <v>49</v>
      </c>
      <c r="D17" s="22">
        <v>1</v>
      </c>
      <c r="E17" s="72" t="s">
        <v>73</v>
      </c>
      <c r="F17" s="73" t="s">
        <v>157</v>
      </c>
      <c r="G17" s="74" t="s">
        <v>211</v>
      </c>
      <c r="H17" s="74" t="s">
        <v>212</v>
      </c>
      <c r="I17" s="74" t="s">
        <v>158</v>
      </c>
      <c r="J17" s="77" t="s">
        <v>214</v>
      </c>
      <c r="K17" s="76"/>
    </row>
    <row r="18" spans="1:11" ht="178.5">
      <c r="A18" s="22">
        <v>13</v>
      </c>
      <c r="B18" s="22">
        <v>1</v>
      </c>
      <c r="C18" s="23" t="s">
        <v>49</v>
      </c>
      <c r="D18" s="22">
        <v>2</v>
      </c>
      <c r="E18" s="72" t="s">
        <v>74</v>
      </c>
      <c r="F18" s="73" t="s">
        <v>159</v>
      </c>
      <c r="G18" s="73" t="s">
        <v>211</v>
      </c>
      <c r="H18" s="74" t="s">
        <v>212</v>
      </c>
      <c r="I18" s="74" t="s">
        <v>160</v>
      </c>
      <c r="J18" s="83" t="s">
        <v>219</v>
      </c>
      <c r="K18" s="78"/>
    </row>
    <row r="19" spans="1:11" ht="178.5">
      <c r="A19" s="22">
        <v>13</v>
      </c>
      <c r="B19" s="22">
        <v>1</v>
      </c>
      <c r="C19" s="23" t="s">
        <v>49</v>
      </c>
      <c r="D19" s="22">
        <v>3</v>
      </c>
      <c r="E19" s="27" t="s">
        <v>75</v>
      </c>
      <c r="F19" s="73" t="s">
        <v>133</v>
      </c>
      <c r="G19" s="73" t="s">
        <v>211</v>
      </c>
      <c r="H19" s="74" t="s">
        <v>212</v>
      </c>
      <c r="I19" s="74" t="s">
        <v>161</v>
      </c>
      <c r="J19" s="84" t="s">
        <v>215</v>
      </c>
      <c r="K19" s="85"/>
    </row>
    <row r="20" spans="1:11" ht="12.75">
      <c r="A20" s="81">
        <v>13</v>
      </c>
      <c r="B20" s="81">
        <v>1</v>
      </c>
      <c r="C20" s="82" t="s">
        <v>50</v>
      </c>
      <c r="D20" s="22"/>
      <c r="E20" s="202" t="s">
        <v>76</v>
      </c>
      <c r="F20" s="203"/>
      <c r="G20" s="203"/>
      <c r="H20" s="204"/>
      <c r="I20" s="205"/>
      <c r="J20" s="86"/>
      <c r="K20" s="76"/>
    </row>
    <row r="21" spans="1:11" ht="156">
      <c r="A21" s="29">
        <v>13</v>
      </c>
      <c r="B21" s="29">
        <v>1</v>
      </c>
      <c r="C21" s="23" t="s">
        <v>50</v>
      </c>
      <c r="D21" s="29">
        <v>1</v>
      </c>
      <c r="E21" s="87" t="s">
        <v>77</v>
      </c>
      <c r="F21" s="88" t="s">
        <v>162</v>
      </c>
      <c r="G21" s="73" t="s">
        <v>211</v>
      </c>
      <c r="H21" s="74" t="s">
        <v>212</v>
      </c>
      <c r="I21" s="89" t="s">
        <v>163</v>
      </c>
      <c r="J21" s="89" t="s">
        <v>164</v>
      </c>
      <c r="K21" s="90"/>
    </row>
    <row r="22" spans="1:11" ht="409.5">
      <c r="A22" s="29">
        <v>13</v>
      </c>
      <c r="B22" s="29">
        <v>1</v>
      </c>
      <c r="C22" s="23" t="s">
        <v>50</v>
      </c>
      <c r="D22" s="35" t="s">
        <v>2</v>
      </c>
      <c r="E22" s="89" t="s">
        <v>78</v>
      </c>
      <c r="F22" s="88" t="s">
        <v>165</v>
      </c>
      <c r="G22" s="91" t="s">
        <v>217</v>
      </c>
      <c r="H22" s="74" t="s">
        <v>212</v>
      </c>
      <c r="I22" s="89" t="s">
        <v>166</v>
      </c>
      <c r="J22" s="27" t="s">
        <v>255</v>
      </c>
      <c r="K22" s="90"/>
    </row>
    <row r="23" spans="1:11" ht="12.75">
      <c r="A23" s="92">
        <v>13</v>
      </c>
      <c r="B23" s="92">
        <v>1</v>
      </c>
      <c r="C23" s="82" t="s">
        <v>80</v>
      </c>
      <c r="D23" s="35"/>
      <c r="E23" s="93" t="s">
        <v>79</v>
      </c>
      <c r="F23" s="73"/>
      <c r="G23" s="73"/>
      <c r="H23" s="27"/>
      <c r="I23" s="27"/>
      <c r="J23" s="63"/>
      <c r="K23" s="90"/>
    </row>
    <row r="24" spans="1:11" ht="324">
      <c r="A24" s="29">
        <v>13</v>
      </c>
      <c r="B24" s="29">
        <v>1</v>
      </c>
      <c r="C24" s="23" t="s">
        <v>80</v>
      </c>
      <c r="D24" s="35" t="s">
        <v>3</v>
      </c>
      <c r="E24" s="89" t="s">
        <v>81</v>
      </c>
      <c r="F24" s="73" t="s">
        <v>167</v>
      </c>
      <c r="G24" s="91" t="s">
        <v>211</v>
      </c>
      <c r="H24" s="74" t="s">
        <v>212</v>
      </c>
      <c r="I24" s="89" t="s">
        <v>168</v>
      </c>
      <c r="J24" s="63" t="s">
        <v>220</v>
      </c>
      <c r="K24" s="90"/>
    </row>
    <row r="25" spans="1:11" ht="120">
      <c r="A25" s="29">
        <v>13</v>
      </c>
      <c r="B25" s="29">
        <v>1</v>
      </c>
      <c r="C25" s="23" t="s">
        <v>80</v>
      </c>
      <c r="D25" s="35" t="s">
        <v>2</v>
      </c>
      <c r="E25" s="89" t="s">
        <v>82</v>
      </c>
      <c r="F25" s="73" t="s">
        <v>167</v>
      </c>
      <c r="G25" s="91" t="s">
        <v>211</v>
      </c>
      <c r="H25" s="74" t="s">
        <v>212</v>
      </c>
      <c r="I25" s="89" t="s">
        <v>169</v>
      </c>
      <c r="J25" s="83" t="s">
        <v>225</v>
      </c>
      <c r="K25" s="90"/>
    </row>
    <row r="26" spans="1:11" ht="120">
      <c r="A26" s="29">
        <v>13</v>
      </c>
      <c r="B26" s="29">
        <v>1</v>
      </c>
      <c r="C26" s="23" t="s">
        <v>80</v>
      </c>
      <c r="D26" s="35" t="s">
        <v>83</v>
      </c>
      <c r="E26" s="89" t="s">
        <v>84</v>
      </c>
      <c r="F26" s="73" t="s">
        <v>167</v>
      </c>
      <c r="G26" s="91" t="s">
        <v>211</v>
      </c>
      <c r="H26" s="74" t="s">
        <v>212</v>
      </c>
      <c r="I26" s="89" t="s">
        <v>170</v>
      </c>
      <c r="J26" s="27" t="s">
        <v>221</v>
      </c>
      <c r="K26" s="27"/>
    </row>
    <row r="27" spans="1:11" ht="120">
      <c r="A27" s="29">
        <v>13</v>
      </c>
      <c r="B27" s="29">
        <v>1</v>
      </c>
      <c r="C27" s="23" t="s">
        <v>80</v>
      </c>
      <c r="D27" s="94" t="s">
        <v>85</v>
      </c>
      <c r="E27" s="89" t="s">
        <v>111</v>
      </c>
      <c r="F27" s="73" t="s">
        <v>167</v>
      </c>
      <c r="G27" s="91" t="s">
        <v>211</v>
      </c>
      <c r="H27" s="74" t="s">
        <v>212</v>
      </c>
      <c r="I27" s="89" t="s">
        <v>171</v>
      </c>
      <c r="J27" s="95" t="s">
        <v>216</v>
      </c>
      <c r="K27" s="90"/>
    </row>
    <row r="28" spans="1:11" ht="372">
      <c r="A28" s="29">
        <v>13</v>
      </c>
      <c r="B28" s="29">
        <v>1</v>
      </c>
      <c r="C28" s="23" t="s">
        <v>80</v>
      </c>
      <c r="D28" s="35" t="s">
        <v>86</v>
      </c>
      <c r="E28" s="89" t="s">
        <v>87</v>
      </c>
      <c r="F28" s="73" t="s">
        <v>167</v>
      </c>
      <c r="G28" s="91" t="s">
        <v>211</v>
      </c>
      <c r="H28" s="74" t="s">
        <v>212</v>
      </c>
      <c r="I28" s="89" t="s">
        <v>172</v>
      </c>
      <c r="J28" s="63" t="s">
        <v>173</v>
      </c>
      <c r="K28" s="90"/>
    </row>
    <row r="29" spans="1:11" ht="336">
      <c r="A29" s="29">
        <v>13</v>
      </c>
      <c r="B29" s="29">
        <v>1</v>
      </c>
      <c r="C29" s="23" t="s">
        <v>80</v>
      </c>
      <c r="D29" s="35" t="s">
        <v>88</v>
      </c>
      <c r="E29" s="89" t="s">
        <v>89</v>
      </c>
      <c r="F29" s="73" t="s">
        <v>174</v>
      </c>
      <c r="G29" s="91" t="s">
        <v>145</v>
      </c>
      <c r="H29" s="27" t="s">
        <v>146</v>
      </c>
      <c r="I29" s="89" t="s">
        <v>175</v>
      </c>
      <c r="J29" s="96" t="s">
        <v>222</v>
      </c>
      <c r="K29" s="90"/>
    </row>
    <row r="30" spans="1:11" ht="120">
      <c r="A30" s="29">
        <v>13</v>
      </c>
      <c r="B30" s="29">
        <v>1</v>
      </c>
      <c r="C30" s="23" t="s">
        <v>80</v>
      </c>
      <c r="D30" s="35" t="s">
        <v>90</v>
      </c>
      <c r="E30" s="89" t="s">
        <v>176</v>
      </c>
      <c r="F30" s="73" t="s">
        <v>167</v>
      </c>
      <c r="G30" s="91" t="s">
        <v>145</v>
      </c>
      <c r="H30" s="27" t="s">
        <v>146</v>
      </c>
      <c r="I30" s="89" t="s">
        <v>177</v>
      </c>
      <c r="J30" s="27" t="s">
        <v>226</v>
      </c>
      <c r="K30" s="90"/>
    </row>
    <row r="31" spans="1:11" ht="153">
      <c r="A31" s="29">
        <v>13</v>
      </c>
      <c r="B31" s="29">
        <v>1</v>
      </c>
      <c r="C31" s="23" t="s">
        <v>51</v>
      </c>
      <c r="D31" s="35" t="s">
        <v>91</v>
      </c>
      <c r="E31" s="89" t="s">
        <v>92</v>
      </c>
      <c r="F31" s="73" t="s">
        <v>178</v>
      </c>
      <c r="G31" s="91" t="s">
        <v>211</v>
      </c>
      <c r="H31" s="74" t="s">
        <v>212</v>
      </c>
      <c r="I31" s="89" t="s">
        <v>179</v>
      </c>
      <c r="J31" s="97" t="s">
        <v>223</v>
      </c>
      <c r="K31" s="90"/>
    </row>
    <row r="32" spans="1:11" ht="12.75">
      <c r="A32" s="92">
        <v>13</v>
      </c>
      <c r="B32" s="98">
        <v>1</v>
      </c>
      <c r="C32" s="99" t="s">
        <v>94</v>
      </c>
      <c r="D32" s="94"/>
      <c r="E32" s="185" t="s">
        <v>93</v>
      </c>
      <c r="F32" s="186"/>
      <c r="G32" s="186"/>
      <c r="H32" s="186"/>
      <c r="I32" s="187"/>
      <c r="J32" s="27"/>
      <c r="K32" s="90"/>
    </row>
    <row r="33" spans="1:11" ht="144">
      <c r="A33" s="29">
        <v>13</v>
      </c>
      <c r="B33" s="29">
        <v>1</v>
      </c>
      <c r="C33" s="23" t="s">
        <v>94</v>
      </c>
      <c r="D33" s="35" t="s">
        <v>3</v>
      </c>
      <c r="E33" s="100" t="s">
        <v>95</v>
      </c>
      <c r="F33" s="101" t="s">
        <v>180</v>
      </c>
      <c r="G33" s="102" t="s">
        <v>211</v>
      </c>
      <c r="H33" s="74" t="s">
        <v>212</v>
      </c>
      <c r="I33" s="87" t="s">
        <v>96</v>
      </c>
      <c r="J33" s="27" t="s">
        <v>227</v>
      </c>
      <c r="K33" s="90"/>
    </row>
    <row r="34" spans="1:11" ht="132">
      <c r="A34" s="103">
        <v>13</v>
      </c>
      <c r="B34" s="103">
        <v>1</v>
      </c>
      <c r="C34" s="104" t="s">
        <v>52</v>
      </c>
      <c r="D34" s="94" t="s">
        <v>2</v>
      </c>
      <c r="E34" s="89" t="s">
        <v>97</v>
      </c>
      <c r="F34" s="73" t="s">
        <v>181</v>
      </c>
      <c r="G34" s="73" t="s">
        <v>211</v>
      </c>
      <c r="H34" s="74" t="s">
        <v>212</v>
      </c>
      <c r="I34" s="89" t="s">
        <v>182</v>
      </c>
      <c r="J34" s="105" t="s">
        <v>183</v>
      </c>
      <c r="K34" s="106"/>
    </row>
    <row r="35" spans="1:11" ht="12.75">
      <c r="A35" s="92">
        <v>13</v>
      </c>
      <c r="B35" s="92">
        <v>1</v>
      </c>
      <c r="C35" s="82" t="s">
        <v>101</v>
      </c>
      <c r="D35" s="29"/>
      <c r="E35" s="188" t="s">
        <v>98</v>
      </c>
      <c r="F35" s="189"/>
      <c r="G35" s="189"/>
      <c r="H35" s="189"/>
      <c r="I35" s="190"/>
      <c r="J35" s="107"/>
      <c r="K35" s="108"/>
    </row>
    <row r="36" spans="1:11" ht="132">
      <c r="A36" s="29">
        <v>13</v>
      </c>
      <c r="B36" s="29">
        <v>1</v>
      </c>
      <c r="C36" s="23" t="s">
        <v>101</v>
      </c>
      <c r="D36" s="29">
        <v>1</v>
      </c>
      <c r="E36" s="89" t="s">
        <v>99</v>
      </c>
      <c r="F36" s="88" t="s">
        <v>184</v>
      </c>
      <c r="G36" s="73" t="s">
        <v>211</v>
      </c>
      <c r="H36" s="74" t="s">
        <v>212</v>
      </c>
      <c r="I36" s="89" t="s">
        <v>185</v>
      </c>
      <c r="J36" s="109" t="s">
        <v>186</v>
      </c>
      <c r="K36" s="108"/>
    </row>
    <row r="37" spans="1:11" ht="132">
      <c r="A37" s="29">
        <v>13</v>
      </c>
      <c r="B37" s="29">
        <v>1</v>
      </c>
      <c r="C37" s="23" t="s">
        <v>101</v>
      </c>
      <c r="D37" s="29">
        <v>2</v>
      </c>
      <c r="E37" s="89" t="s">
        <v>100</v>
      </c>
      <c r="F37" s="88" t="s">
        <v>187</v>
      </c>
      <c r="G37" s="73" t="s">
        <v>211</v>
      </c>
      <c r="H37" s="74" t="s">
        <v>212</v>
      </c>
      <c r="I37" s="89" t="s">
        <v>185</v>
      </c>
      <c r="J37" s="109" t="s">
        <v>228</v>
      </c>
      <c r="K37" s="108"/>
    </row>
    <row r="38" spans="1:11" ht="120">
      <c r="A38" s="29">
        <v>13</v>
      </c>
      <c r="B38" s="29">
        <v>1</v>
      </c>
      <c r="C38" s="23" t="s">
        <v>101</v>
      </c>
      <c r="D38" s="29">
        <v>3</v>
      </c>
      <c r="E38" s="89" t="s">
        <v>102</v>
      </c>
      <c r="F38" s="88" t="s">
        <v>188</v>
      </c>
      <c r="G38" s="73" t="s">
        <v>211</v>
      </c>
      <c r="H38" s="74" t="s">
        <v>212</v>
      </c>
      <c r="I38" s="89" t="s">
        <v>189</v>
      </c>
      <c r="J38" s="109" t="s">
        <v>229</v>
      </c>
      <c r="K38" s="108"/>
    </row>
    <row r="39" spans="1:11" ht="168">
      <c r="A39" s="29">
        <v>13</v>
      </c>
      <c r="B39" s="29">
        <v>1</v>
      </c>
      <c r="C39" s="23" t="s">
        <v>101</v>
      </c>
      <c r="D39" s="29">
        <v>4</v>
      </c>
      <c r="E39" s="89" t="s">
        <v>103</v>
      </c>
      <c r="F39" s="88" t="s">
        <v>188</v>
      </c>
      <c r="G39" s="73" t="s">
        <v>145</v>
      </c>
      <c r="H39" s="74" t="s">
        <v>212</v>
      </c>
      <c r="I39" s="89" t="s">
        <v>190</v>
      </c>
      <c r="J39" s="108" t="s">
        <v>191</v>
      </c>
      <c r="K39" s="108"/>
    </row>
    <row r="40" spans="1:11" ht="72">
      <c r="A40" s="29">
        <v>13</v>
      </c>
      <c r="B40" s="29">
        <v>1</v>
      </c>
      <c r="C40" s="29">
        <v>6</v>
      </c>
      <c r="D40" s="29">
        <v>5</v>
      </c>
      <c r="E40" s="89" t="s">
        <v>104</v>
      </c>
      <c r="F40" s="88" t="s">
        <v>188</v>
      </c>
      <c r="G40" s="73" t="s">
        <v>211</v>
      </c>
      <c r="H40" s="74" t="s">
        <v>212</v>
      </c>
      <c r="I40" s="89" t="s">
        <v>192</v>
      </c>
      <c r="J40" s="110" t="s">
        <v>193</v>
      </c>
      <c r="K40" s="108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46"/>
      <c r="K41" s="46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46"/>
      <c r="K42" s="46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46"/>
      <c r="K43" s="46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46"/>
      <c r="K44" s="46"/>
    </row>
  </sheetData>
  <sheetProtection/>
  <mergeCells count="17">
    <mergeCell ref="J7:J8"/>
    <mergeCell ref="I7:I8"/>
    <mergeCell ref="H7:H8"/>
    <mergeCell ref="A3:K3"/>
    <mergeCell ref="A4:K4"/>
    <mergeCell ref="A5:K5"/>
    <mergeCell ref="K7:K8"/>
    <mergeCell ref="E32:I32"/>
    <mergeCell ref="E35:I35"/>
    <mergeCell ref="A2:J2"/>
    <mergeCell ref="A7:D7"/>
    <mergeCell ref="E7:E8"/>
    <mergeCell ref="F7:F8"/>
    <mergeCell ref="G7:G8"/>
    <mergeCell ref="E9:I9"/>
    <mergeCell ref="E16:I16"/>
    <mergeCell ref="E20:I2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9.140625" style="0" customWidth="1"/>
    <col min="4" max="4" width="26.421875" style="0" customWidth="1"/>
    <col min="5" max="5" width="22.7109375" style="0" customWidth="1"/>
    <col min="7" max="7" width="11.8515625" style="0" customWidth="1"/>
    <col min="8" max="8" width="11.7109375" style="0" customWidth="1"/>
    <col min="10" max="10" width="10.57421875" style="0" customWidth="1"/>
    <col min="11" max="11" width="10.8515625" style="0" customWidth="1"/>
  </cols>
  <sheetData>
    <row r="1" spans="10:11" ht="18.75">
      <c r="J1" s="176" t="s">
        <v>42</v>
      </c>
      <c r="K1" s="176"/>
    </row>
    <row r="2" spans="1:11" ht="73.5" customHeight="1">
      <c r="A2" s="213" t="s">
        <v>230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36" customHeight="1">
      <c r="A3" s="1"/>
      <c r="B3" s="211" t="s">
        <v>231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8.75">
      <c r="A4" s="1"/>
      <c r="B4" s="8" t="s">
        <v>105</v>
      </c>
      <c r="C4" s="39"/>
      <c r="D4" s="40"/>
      <c r="E4" s="40"/>
      <c r="F4" s="40"/>
      <c r="G4" s="40"/>
      <c r="H4" s="40"/>
      <c r="I4" s="40"/>
      <c r="J4" s="40"/>
      <c r="K4" s="2"/>
    </row>
    <row r="5" spans="1:11" ht="1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15.75">
      <c r="A6" s="212" t="s">
        <v>107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</sheetData>
  <sheetProtection/>
  <mergeCells count="4">
    <mergeCell ref="B3:K3"/>
    <mergeCell ref="A6:K6"/>
    <mergeCell ref="J1:K1"/>
    <mergeCell ref="A2:K2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15" sqref="G15"/>
    </sheetView>
  </sheetViews>
  <sheetFormatPr defaultColWidth="8.8515625" defaultRowHeight="15"/>
  <cols>
    <col min="1" max="2" width="5.8515625" style="25" customWidth="1"/>
    <col min="3" max="3" width="3.57421875" style="25" customWidth="1"/>
    <col min="4" max="4" width="33.140625" style="25" customWidth="1"/>
    <col min="5" max="5" width="8.7109375" style="25" customWidth="1"/>
    <col min="6" max="8" width="10.421875" style="25" customWidth="1"/>
    <col min="9" max="9" width="11.421875" style="25" customWidth="1"/>
    <col min="10" max="10" width="10.7109375" style="25" customWidth="1"/>
    <col min="11" max="11" width="27.7109375" style="25" customWidth="1"/>
    <col min="12" max="16384" width="8.8515625" style="25" customWidth="1"/>
  </cols>
  <sheetData>
    <row r="1" spans="1:11" s="14" customFormat="1" ht="17.25" customHeight="1">
      <c r="A1" s="8"/>
      <c r="B1" s="8"/>
      <c r="C1" s="8"/>
      <c r="D1" s="8"/>
      <c r="E1" s="8"/>
      <c r="F1" s="8"/>
      <c r="G1" s="8"/>
      <c r="H1" s="8"/>
      <c r="I1" s="13"/>
      <c r="J1" s="13"/>
      <c r="K1" s="24" t="s">
        <v>44</v>
      </c>
    </row>
    <row r="2" spans="1:11" s="14" customFormat="1" ht="15.75" customHeight="1">
      <c r="A2" s="8"/>
      <c r="B2" s="191" t="s">
        <v>43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s="20" customFormat="1" ht="17.25" customHeight="1">
      <c r="A3" s="208" t="s">
        <v>245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6" s="8" customFormat="1" ht="35.25" customHeight="1">
      <c r="A4" s="211" t="s">
        <v>244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13"/>
      <c r="M4" s="13"/>
      <c r="N4" s="13"/>
      <c r="O4" s="13"/>
      <c r="P4" s="13"/>
    </row>
    <row r="5" spans="1:16" s="8" customFormat="1" ht="15.75" customHeight="1">
      <c r="A5" s="210" t="s">
        <v>106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13"/>
      <c r="M5" s="13"/>
      <c r="N5" s="13"/>
      <c r="O5" s="13"/>
      <c r="P5" s="13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8" customFormat="1" ht="13.5" customHeight="1">
      <c r="A7" s="214" t="s">
        <v>4</v>
      </c>
      <c r="B7" s="215"/>
      <c r="C7" s="214" t="s">
        <v>11</v>
      </c>
      <c r="D7" s="214" t="s">
        <v>12</v>
      </c>
      <c r="E7" s="214" t="s">
        <v>13</v>
      </c>
      <c r="F7" s="214" t="s">
        <v>14</v>
      </c>
      <c r="G7" s="214"/>
      <c r="H7" s="214"/>
      <c r="I7" s="218" t="s">
        <v>28</v>
      </c>
      <c r="J7" s="218" t="s">
        <v>35</v>
      </c>
      <c r="K7" s="218" t="s">
        <v>25</v>
      </c>
    </row>
    <row r="8" spans="1:11" s="18" customFormat="1" ht="43.5" customHeight="1">
      <c r="A8" s="215"/>
      <c r="B8" s="215"/>
      <c r="C8" s="214"/>
      <c r="D8" s="214"/>
      <c r="E8" s="214"/>
      <c r="F8" s="214" t="s">
        <v>246</v>
      </c>
      <c r="G8" s="214" t="s">
        <v>247</v>
      </c>
      <c r="H8" s="214" t="s">
        <v>24</v>
      </c>
      <c r="I8" s="219"/>
      <c r="J8" s="219"/>
      <c r="K8" s="221"/>
    </row>
    <row r="9" spans="1:11" s="18" customFormat="1" ht="13.5" customHeight="1">
      <c r="A9" s="122" t="s">
        <v>8</v>
      </c>
      <c r="B9" s="122" t="s">
        <v>5</v>
      </c>
      <c r="C9" s="214"/>
      <c r="D9" s="215"/>
      <c r="E9" s="215"/>
      <c r="F9" s="214"/>
      <c r="G9" s="214"/>
      <c r="H9" s="214"/>
      <c r="I9" s="220"/>
      <c r="J9" s="220"/>
      <c r="K9" s="222"/>
    </row>
    <row r="10" spans="1:11" s="18" customFormat="1" ht="13.5" customHeight="1">
      <c r="A10" s="122" t="s">
        <v>3</v>
      </c>
      <c r="B10" s="122" t="s">
        <v>2</v>
      </c>
      <c r="C10" s="111">
        <v>3</v>
      </c>
      <c r="D10" s="124">
        <v>4</v>
      </c>
      <c r="E10" s="124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23">
        <v>11</v>
      </c>
    </row>
    <row r="11" spans="1:11" s="137" customFormat="1" ht="12.75">
      <c r="A11" s="82" t="s">
        <v>59</v>
      </c>
      <c r="B11" s="111">
        <v>1</v>
      </c>
      <c r="C11" s="22"/>
      <c r="D11" s="112" t="s">
        <v>243</v>
      </c>
      <c r="E11" s="113"/>
      <c r="F11" s="113"/>
      <c r="G11" s="113"/>
      <c r="H11" s="113"/>
      <c r="I11" s="113"/>
      <c r="J11" s="113"/>
      <c r="K11" s="114"/>
    </row>
    <row r="12" spans="1:11" s="137" customFormat="1" ht="90">
      <c r="A12" s="216" t="s">
        <v>48</v>
      </c>
      <c r="B12" s="216" t="s">
        <v>3</v>
      </c>
      <c r="C12" s="26">
        <v>1</v>
      </c>
      <c r="D12" s="138" t="s">
        <v>242</v>
      </c>
      <c r="E12" s="59" t="s">
        <v>109</v>
      </c>
      <c r="F12" s="115">
        <v>190</v>
      </c>
      <c r="G12" s="229">
        <v>157.5</v>
      </c>
      <c r="H12" s="116">
        <v>117</v>
      </c>
      <c r="I12" s="117">
        <v>1.35</v>
      </c>
      <c r="J12" s="140">
        <v>61.6</v>
      </c>
      <c r="K12" s="22"/>
    </row>
    <row r="13" spans="1:11" s="137" customFormat="1" ht="80.25" customHeight="1">
      <c r="A13" s="216"/>
      <c r="B13" s="216"/>
      <c r="C13" s="26">
        <v>2</v>
      </c>
      <c r="D13" s="138" t="s">
        <v>241</v>
      </c>
      <c r="E13" s="59" t="s">
        <v>109</v>
      </c>
      <c r="F13" s="115">
        <v>190</v>
      </c>
      <c r="G13" s="115">
        <v>175</v>
      </c>
      <c r="H13" s="115">
        <v>102</v>
      </c>
      <c r="I13" s="117">
        <v>1.71</v>
      </c>
      <c r="J13" s="140">
        <f>H13/F13*100</f>
        <v>53.68421052631579</v>
      </c>
      <c r="K13" s="22"/>
    </row>
    <row r="14" spans="1:11" s="139" customFormat="1" ht="33.75">
      <c r="A14" s="216"/>
      <c r="B14" s="216"/>
      <c r="C14" s="119">
        <v>3</v>
      </c>
      <c r="D14" s="138" t="s">
        <v>240</v>
      </c>
      <c r="E14" s="59" t="s">
        <v>109</v>
      </c>
      <c r="F14" s="115">
        <v>2</v>
      </c>
      <c r="G14" s="115">
        <v>5.82</v>
      </c>
      <c r="H14" s="115">
        <v>0</v>
      </c>
      <c r="I14" s="118">
        <v>0</v>
      </c>
      <c r="J14" s="26">
        <v>0</v>
      </c>
      <c r="K14" s="120"/>
    </row>
    <row r="15" spans="1:11" s="137" customFormat="1" ht="40.5" customHeight="1">
      <c r="A15" s="216"/>
      <c r="B15" s="216"/>
      <c r="C15" s="26">
        <v>4</v>
      </c>
      <c r="D15" s="138" t="s">
        <v>239</v>
      </c>
      <c r="E15" s="59" t="s">
        <v>109</v>
      </c>
      <c r="F15" s="115">
        <v>0</v>
      </c>
      <c r="G15" s="230">
        <v>5.82</v>
      </c>
      <c r="H15" s="115">
        <v>0</v>
      </c>
      <c r="I15" s="118">
        <v>0</v>
      </c>
      <c r="J15" s="26">
        <v>0</v>
      </c>
      <c r="K15" s="22"/>
    </row>
    <row r="16" spans="1:11" s="137" customFormat="1" ht="56.25" customHeight="1">
      <c r="A16" s="216"/>
      <c r="B16" s="216"/>
      <c r="C16" s="26">
        <v>5</v>
      </c>
      <c r="D16" s="141" t="s">
        <v>238</v>
      </c>
      <c r="E16" s="59" t="s">
        <v>237</v>
      </c>
      <c r="F16" s="22">
        <v>40</v>
      </c>
      <c r="G16" s="116">
        <v>45</v>
      </c>
      <c r="H16" s="121">
        <v>20</v>
      </c>
      <c r="I16" s="117">
        <v>2.25</v>
      </c>
      <c r="J16" s="26">
        <v>50</v>
      </c>
      <c r="K16" s="22" t="s">
        <v>248</v>
      </c>
    </row>
    <row r="17" spans="1:11" s="137" customFormat="1" ht="56.25" customHeight="1">
      <c r="A17" s="216"/>
      <c r="B17" s="216"/>
      <c r="C17" s="26">
        <v>6</v>
      </c>
      <c r="D17" s="142" t="s">
        <v>236</v>
      </c>
      <c r="E17" s="59" t="s">
        <v>235</v>
      </c>
      <c r="F17" s="22">
        <v>90</v>
      </c>
      <c r="G17" s="116">
        <v>86</v>
      </c>
      <c r="H17" s="121">
        <v>32</v>
      </c>
      <c r="I17" s="117">
        <v>0.37</v>
      </c>
      <c r="J17" s="26">
        <v>35.55</v>
      </c>
      <c r="K17" s="22" t="s">
        <v>248</v>
      </c>
    </row>
    <row r="18" spans="1:11" s="137" customFormat="1" ht="56.25" customHeight="1">
      <c r="A18" s="216"/>
      <c r="B18" s="216"/>
      <c r="C18" s="26">
        <v>7</v>
      </c>
      <c r="D18" s="142" t="s">
        <v>234</v>
      </c>
      <c r="E18" s="59" t="s">
        <v>108</v>
      </c>
      <c r="F18" s="22">
        <v>5700</v>
      </c>
      <c r="G18" s="116">
        <v>5900</v>
      </c>
      <c r="H18" s="121">
        <v>2370</v>
      </c>
      <c r="I18" s="117">
        <v>0.4</v>
      </c>
      <c r="J18" s="26">
        <v>41.58</v>
      </c>
      <c r="K18" s="22" t="s">
        <v>248</v>
      </c>
    </row>
    <row r="19" spans="1:11" s="137" customFormat="1" ht="45">
      <c r="A19" s="216"/>
      <c r="B19" s="216"/>
      <c r="C19" s="26">
        <v>8</v>
      </c>
      <c r="D19" s="142" t="s">
        <v>233</v>
      </c>
      <c r="E19" s="59" t="s">
        <v>108</v>
      </c>
      <c r="F19" s="22">
        <v>5</v>
      </c>
      <c r="G19" s="116">
        <v>6</v>
      </c>
      <c r="H19" s="121">
        <v>0</v>
      </c>
      <c r="I19" s="117">
        <v>0</v>
      </c>
      <c r="J19" s="26">
        <v>0</v>
      </c>
      <c r="K19" s="22" t="s">
        <v>248</v>
      </c>
    </row>
    <row r="21" ht="16.5" customHeight="1"/>
    <row r="24" spans="1:11" ht="15">
      <c r="A24" s="217" t="s">
        <v>232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</row>
  </sheetData>
  <sheetProtection/>
  <mergeCells count="18"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  <mergeCell ref="D7:D9"/>
    <mergeCell ref="E7:E9"/>
    <mergeCell ref="B12:B19"/>
    <mergeCell ref="A12:A19"/>
    <mergeCell ref="A24:K24"/>
    <mergeCell ref="I7:I9"/>
    <mergeCell ref="J7:J9"/>
    <mergeCell ref="K7:K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42.57421875" style="0" customWidth="1"/>
    <col min="3" max="3" width="18.57421875" style="0" customWidth="1"/>
    <col min="4" max="4" width="11.00390625" style="0" customWidth="1"/>
    <col min="5" max="5" width="46.140625" style="0" customWidth="1"/>
  </cols>
  <sheetData>
    <row r="1" spans="1:5" ht="15">
      <c r="A1" s="223" t="s">
        <v>137</v>
      </c>
      <c r="B1" s="223"/>
      <c r="C1" s="223"/>
      <c r="D1" s="223"/>
      <c r="E1" s="223"/>
    </row>
    <row r="2" spans="1:5" ht="15.75">
      <c r="A2" s="224" t="s">
        <v>138</v>
      </c>
      <c r="B2" s="224"/>
      <c r="C2" s="224"/>
      <c r="D2" s="224"/>
      <c r="E2" s="224"/>
    </row>
    <row r="3" spans="1:5" ht="15">
      <c r="A3" s="4"/>
      <c r="B3" s="47"/>
      <c r="C3" s="47"/>
      <c r="D3" s="47"/>
      <c r="E3" s="47"/>
    </row>
    <row r="4" spans="1:5" ht="18.75" customHeight="1" thickBot="1">
      <c r="A4" s="65" t="s">
        <v>11</v>
      </c>
      <c r="B4" s="65" t="s">
        <v>139</v>
      </c>
      <c r="C4" s="65" t="s">
        <v>140</v>
      </c>
      <c r="D4" s="65" t="s">
        <v>141</v>
      </c>
      <c r="E4" s="65" t="s">
        <v>142</v>
      </c>
    </row>
    <row r="5" spans="1:5" ht="52.5" customHeight="1" thickBot="1">
      <c r="A5" s="125" t="s">
        <v>194</v>
      </c>
      <c r="B5" s="126" t="s">
        <v>195</v>
      </c>
      <c r="C5" s="126" t="s">
        <v>196</v>
      </c>
      <c r="D5" s="126">
        <v>81</v>
      </c>
      <c r="E5" s="126" t="s">
        <v>197</v>
      </c>
    </row>
    <row r="6" spans="1:5" ht="69" thickBot="1">
      <c r="A6" s="127">
        <v>2</v>
      </c>
      <c r="B6" s="128" t="s">
        <v>198</v>
      </c>
      <c r="C6" s="128" t="s">
        <v>199</v>
      </c>
      <c r="D6" s="129">
        <v>1782</v>
      </c>
      <c r="E6" s="128" t="s">
        <v>200</v>
      </c>
    </row>
    <row r="7" spans="1:5" ht="68.25">
      <c r="A7" s="146">
        <v>3</v>
      </c>
      <c r="B7" s="147" t="s">
        <v>198</v>
      </c>
      <c r="C7" s="147" t="s">
        <v>201</v>
      </c>
      <c r="D7" s="148">
        <v>1850</v>
      </c>
      <c r="E7" s="147" t="s">
        <v>202</v>
      </c>
    </row>
    <row r="8" spans="1:5" ht="78.75">
      <c r="A8" s="143">
        <v>4</v>
      </c>
      <c r="B8" s="144" t="s">
        <v>249</v>
      </c>
      <c r="C8" s="145">
        <v>44777</v>
      </c>
      <c r="D8" s="143" t="s">
        <v>250</v>
      </c>
      <c r="E8" s="144" t="s">
        <v>251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21.140625" style="0" customWidth="1"/>
    <col min="4" max="4" width="24.421875" style="0" customWidth="1"/>
    <col min="5" max="5" width="14.8515625" style="0" customWidth="1"/>
  </cols>
  <sheetData>
    <row r="2" spans="1:10" ht="15.75">
      <c r="A2" s="225" t="s">
        <v>143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226"/>
      <c r="B4" s="226"/>
      <c r="C4" s="226"/>
      <c r="D4" s="227"/>
      <c r="E4" s="228"/>
      <c r="F4" s="130"/>
      <c r="G4" s="130"/>
      <c r="H4" s="130"/>
      <c r="I4" s="130"/>
      <c r="J4" s="130"/>
    </row>
    <row r="5" spans="1:10" ht="15">
      <c r="A5" s="131"/>
      <c r="B5" s="131"/>
      <c r="C5" s="226"/>
      <c r="D5" s="227"/>
      <c r="E5" s="228"/>
      <c r="F5" s="132"/>
      <c r="G5" s="132"/>
      <c r="H5" s="132"/>
      <c r="I5" s="132"/>
      <c r="J5" s="132"/>
    </row>
    <row r="6" spans="1:10" ht="15">
      <c r="A6" s="131"/>
      <c r="B6" s="131"/>
      <c r="C6" s="133"/>
      <c r="D6" s="132"/>
      <c r="E6" s="130"/>
      <c r="F6" s="132"/>
      <c r="G6" s="132"/>
      <c r="H6" s="132"/>
      <c r="I6" s="132"/>
      <c r="J6" s="132"/>
    </row>
    <row r="7" spans="1:10" ht="15">
      <c r="A7" s="134"/>
      <c r="B7" s="134"/>
      <c r="C7" s="135"/>
      <c r="D7" s="135"/>
      <c r="E7" s="135"/>
      <c r="F7" s="136"/>
      <c r="G7" s="136"/>
      <c r="H7" s="136"/>
      <c r="I7" s="136"/>
      <c r="J7" s="136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67"/>
      <c r="B9" s="68" t="s">
        <v>144</v>
      </c>
      <c r="C9" s="67"/>
      <c r="D9" s="67"/>
      <c r="E9" s="67"/>
      <c r="F9" s="67"/>
      <c r="G9" s="67"/>
      <c r="H9" s="67"/>
      <c r="I9" s="67"/>
      <c r="J9" s="67"/>
    </row>
  </sheetData>
  <sheetProtection/>
  <mergeCells count="5">
    <mergeCell ref="A2:J2"/>
    <mergeCell ref="A4:B4"/>
    <mergeCell ref="C4:C5"/>
    <mergeCell ref="D4:D5"/>
    <mergeCell ref="E4:E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2023-08-07T10:19:25Z</dcterms:modified>
  <cp:category/>
  <cp:version/>
  <cp:contentType/>
  <cp:contentStatus/>
</cp:coreProperties>
</file>